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0" yWindow="90" windowWidth="12510" windowHeight="9000"/>
  </bookViews>
  <sheets>
    <sheet name="Plan1" sheetId="1" r:id="rId1"/>
  </sheets>
  <definedNames>
    <definedName name="_xlnm.Print_Area" localSheetId="0">Plan1!$A$1:$G$64</definedName>
    <definedName name="solver_adj" localSheetId="0" hidden="1">Plan1!$C$25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Plan1!$F$25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solver_ver" localSheetId="0" hidden="1">3</definedName>
    <definedName name="_xlnm.Print_Titles" localSheetId="0">Plan1!$1:$2</definedName>
  </definedNames>
  <calcPr calcId="114210" fullCalcOnLoad="1"/>
</workbook>
</file>

<file path=xl/calcChain.xml><?xml version="1.0" encoding="utf-8"?>
<calcChain xmlns="http://schemas.openxmlformats.org/spreadsheetml/2006/main">
  <c r="B10" i="1"/>
  <c r="B5"/>
  <c r="B11"/>
  <c r="E25"/>
  <c r="D25"/>
  <c r="B14"/>
  <c r="B19"/>
  <c r="F25"/>
</calcChain>
</file>

<file path=xl/comments1.xml><?xml version="1.0" encoding="utf-8"?>
<comments xmlns="http://schemas.openxmlformats.org/spreadsheetml/2006/main">
  <authors>
    <author>USER</author>
  </authors>
  <commentList>
    <comment ref="B8" authorId="0">
      <text>
        <r>
          <rPr>
            <sz val="9"/>
            <color indexed="81"/>
            <rFont val="Tahoma"/>
            <family val="2"/>
          </rPr>
          <t xml:space="preserve">
0,00000096 m2/s é a viscosidade cinemática da água à 20°C</t>
        </r>
      </text>
    </comment>
  </commentList>
</comments>
</file>

<file path=xl/sharedStrings.xml><?xml version="1.0" encoding="utf-8"?>
<sst xmlns="http://schemas.openxmlformats.org/spreadsheetml/2006/main" count="46" uniqueCount="45">
  <si>
    <t>Colebrook-White</t>
  </si>
  <si>
    <t>Fator f</t>
  </si>
  <si>
    <t>1° Termo</t>
  </si>
  <si>
    <t>2° Termo</t>
  </si>
  <si>
    <t>Se:</t>
  </si>
  <si>
    <t>14&lt;Re*e/D*f^0,5&lt;200</t>
  </si>
  <si>
    <t>Turbulento Misto</t>
  </si>
  <si>
    <t>Re*e/D*f^0,5&lt;14</t>
  </si>
  <si>
    <t>Turbulento Liso</t>
  </si>
  <si>
    <t>Re*e/D*f^0,5&gt;200</t>
  </si>
  <si>
    <t>Turbulento Rugoso</t>
  </si>
  <si>
    <t>Rugosidade Absoluta - e (m)</t>
  </si>
  <si>
    <t>Diâmetro - D (m)</t>
  </si>
  <si>
    <t>Velocidade água - V (m/s)</t>
  </si>
  <si>
    <t>Viscosidade -v (m/s2)</t>
  </si>
  <si>
    <t>Reynolds - Re</t>
  </si>
  <si>
    <t>Rugosidade Relativa - e/D</t>
  </si>
  <si>
    <t>Equação</t>
  </si>
  <si>
    <t>Diferença</t>
  </si>
  <si>
    <t>Dados de Entrada</t>
  </si>
  <si>
    <t>Teste Lógico para Reconhecimento do Regime</t>
  </si>
  <si>
    <t xml:space="preserve">Esse teste é importante para se certificar que a </t>
  </si>
  <si>
    <t>equação de Colebrook-White está sendo corretamente empregada</t>
  </si>
  <si>
    <t>Para isso usamos a Função "Se" do Excel</t>
  </si>
  <si>
    <t>Resultado ===&gt; O Regime é:</t>
  </si>
  <si>
    <t>Valor Calculado</t>
  </si>
  <si>
    <t>Validada o uso da Equação de Colebrook-White, prossegue-se com a definição do fator de atrito "f"</t>
  </si>
  <si>
    <t xml:space="preserve">Utilização da ferramenta Atingir Meta do Excel para encontrar o fator de atrito pela equação de Colebrook-White </t>
  </si>
  <si>
    <t>a ser aplicado na Equação Universal de Darcy-Weisbach</t>
  </si>
  <si>
    <t>Termos da Equação</t>
  </si>
  <si>
    <t>Regime</t>
  </si>
  <si>
    <t>Isso pode ser feito manualmente, mas levará a um grande número de tentativas até se encontrar um valor razoável de Fator f...</t>
  </si>
  <si>
    <t>O princípio é o seguinte:</t>
  </si>
  <si>
    <t>A meta é fazer com que a Diferença entre Termo 1 e Termo 2 seja Zero, variando o valor do Fator f</t>
  </si>
  <si>
    <t>Caminho no Excel 2003: Ferramentas ==== &gt; Atingir Meta</t>
  </si>
  <si>
    <t>A Figura abaixo mostra o preenchimento dos dados.</t>
  </si>
  <si>
    <t>Obviamente, as células a serem definidas e alternadas variam se forem feitas inserções ou exclusões de linhas ou colunas no arquivo...</t>
  </si>
  <si>
    <t>Muitas vezes não se chega a zerar completamente a Diferença entre os termos...</t>
  </si>
  <si>
    <t>Caso o grau de aproximação não seja aceito pelo usuário, pode-se usar a ferramenta Solver, que é mais poderosa</t>
  </si>
  <si>
    <t>Outra opção é reconfigurar os parâmetros do Atingir Meta nas Opções do Excel</t>
  </si>
  <si>
    <t>Essa última alternativa requer muito cuidado!</t>
  </si>
  <si>
    <t>Em versões mais novas do Excel o caminho será: Guia DADOS ===&gt; Ferramentas de Dados ===&gt; Teste de Hipóteses === &gt; Atingir Meta</t>
  </si>
  <si>
    <t>O princípio do exercício é ir substituindo o valor do Fator f até que a diferença entre os Termos 1 e 2 da equação seja zerada ou muito próxima de zero.</t>
  </si>
  <si>
    <t>Para evitar esses cálculos manuais, basta usar a ferramenta Atingir Meta do Excel</t>
  </si>
  <si>
    <t>A depender da versão do Excel/Office, o caminho para encontrar essa ferramenta se altera...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</si>
</sst>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#,##0_ ;\-#,##0\ "/>
    <numFmt numFmtId="166" formatCode="#,##0.0000000000_ ;\-#,##0.0000000000\ "/>
    <numFmt numFmtId="174" formatCode="0.000000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3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3" fillId="3" borderId="1" xfId="0" applyFont="1" applyFill="1" applyBorder="1"/>
    <xf numFmtId="2" fontId="3" fillId="2" borderId="1" xfId="0" applyNumberFormat="1" applyFont="1" applyFill="1" applyBorder="1" applyAlignment="1">
      <alignment horizontal="left"/>
    </xf>
    <xf numFmtId="0" fontId="3" fillId="4" borderId="1" xfId="0" applyFont="1" applyFill="1" applyBorder="1"/>
    <xf numFmtId="0" fontId="3" fillId="2" borderId="0" xfId="0" applyFont="1" applyFill="1"/>
    <xf numFmtId="165" fontId="3" fillId="2" borderId="1" xfId="1" applyNumberFormat="1" applyFont="1" applyFill="1" applyBorder="1" applyAlignment="1">
      <alignment horizontal="left"/>
    </xf>
    <xf numFmtId="166" fontId="3" fillId="2" borderId="1" xfId="1" applyNumberFormat="1" applyFont="1" applyFill="1" applyBorder="1" applyAlignment="1">
      <alignment horizontal="left"/>
    </xf>
    <xf numFmtId="0" fontId="4" fillId="2" borderId="0" xfId="0" applyFont="1" applyFill="1"/>
    <xf numFmtId="174" fontId="3" fillId="5" borderId="1" xfId="0" applyNumberFormat="1" applyFont="1" applyFill="1" applyBorder="1"/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1952625</xdr:colOff>
      <xdr:row>47</xdr:row>
      <xdr:rowOff>47625</xdr:rowOff>
    </xdr:from>
    <xdr:to>
      <xdr:col>2</xdr:col>
      <xdr:colOff>114300</xdr:colOff>
      <xdr:row>55</xdr:row>
      <xdr:rowOff>85725</xdr:rowOff>
    </xdr:to>
    <xdr:pic>
      <xdr:nvPicPr>
        <xdr:cNvPr id="1044" name="Picture 20" descr="atingir me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2625" y="9058275"/>
          <a:ext cx="2409825" cy="1562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F61"/>
  <sheetViews>
    <sheetView tabSelected="1" zoomScaleNormal="100" workbookViewId="0">
      <selection activeCell="K7" sqref="K7"/>
    </sheetView>
  </sheetViews>
  <sheetFormatPr defaultRowHeight="15"/>
  <cols>
    <col min="1" max="1" width="43.28515625" style="1" customWidth="1"/>
    <col min="2" max="2" width="20.42578125" style="1" customWidth="1"/>
    <col min="3" max="3" width="12.85546875" style="1" customWidth="1"/>
    <col min="4" max="4" width="12.5703125" style="1" customWidth="1"/>
    <col min="5" max="5" width="15.28515625" style="1" customWidth="1"/>
    <col min="6" max="6" width="15.42578125" style="1" customWidth="1"/>
    <col min="7" max="7" width="13.85546875" style="1" bestFit="1" customWidth="1"/>
    <col min="8" max="8" width="9.140625" style="1"/>
    <col min="9" max="9" width="16" style="1" bestFit="1" customWidth="1"/>
    <col min="10" max="16384" width="9.140625" style="1"/>
  </cols>
  <sheetData>
    <row r="1" spans="1:3" ht="17.25">
      <c r="A1" s="13" t="s">
        <v>27</v>
      </c>
    </row>
    <row r="2" spans="1:3" ht="17.25">
      <c r="A2" s="13" t="s">
        <v>28</v>
      </c>
    </row>
    <row r="4" spans="1:3">
      <c r="A4" s="15" t="s">
        <v>19</v>
      </c>
      <c r="B4" s="16"/>
    </row>
    <row r="5" spans="1:3">
      <c r="A5" s="9" t="s">
        <v>11</v>
      </c>
      <c r="B5" s="9">
        <f>0.03/1000</f>
        <v>2.9999999999999997E-5</v>
      </c>
    </row>
    <row r="6" spans="1:3">
      <c r="A6" s="9" t="s">
        <v>12</v>
      </c>
      <c r="B6" s="9">
        <v>0.1</v>
      </c>
    </row>
    <row r="7" spans="1:3">
      <c r="A7" s="9" t="s">
        <v>13</v>
      </c>
      <c r="B7" s="9">
        <v>5</v>
      </c>
    </row>
    <row r="8" spans="1:3">
      <c r="A8" s="9" t="s">
        <v>14</v>
      </c>
      <c r="B8" s="9">
        <v>9.5999999999999991E-7</v>
      </c>
    </row>
    <row r="10" spans="1:3" s="10" customFormat="1">
      <c r="A10" s="4" t="s">
        <v>15</v>
      </c>
      <c r="B10" s="11">
        <f>B7*B6/B8</f>
        <v>520833.33333333337</v>
      </c>
    </row>
    <row r="11" spans="1:3" s="10" customFormat="1">
      <c r="A11" s="4" t="s">
        <v>16</v>
      </c>
      <c r="B11" s="12">
        <f>B5/B6</f>
        <v>2.9999999999999997E-4</v>
      </c>
    </row>
    <row r="13" spans="1:3">
      <c r="A13" s="17" t="s">
        <v>20</v>
      </c>
      <c r="B13" s="17"/>
      <c r="C13" s="10" t="s">
        <v>21</v>
      </c>
    </row>
    <row r="14" spans="1:3">
      <c r="A14" s="5" t="s">
        <v>25</v>
      </c>
      <c r="B14" s="8">
        <f>B10*B11*C25^0.5</f>
        <v>19.905299998119922</v>
      </c>
      <c r="C14" s="10" t="s">
        <v>22</v>
      </c>
    </row>
    <row r="15" spans="1:3">
      <c r="A15" s="5" t="s">
        <v>4</v>
      </c>
      <c r="B15" s="2"/>
      <c r="C15" s="10" t="s">
        <v>23</v>
      </c>
    </row>
    <row r="16" spans="1:3">
      <c r="A16" s="4" t="s">
        <v>5</v>
      </c>
      <c r="B16" s="4" t="s">
        <v>6</v>
      </c>
    </row>
    <row r="17" spans="1:6">
      <c r="A17" s="4" t="s">
        <v>7</v>
      </c>
      <c r="B17" s="4" t="s">
        <v>8</v>
      </c>
    </row>
    <row r="18" spans="1:6">
      <c r="A18" s="4" t="s">
        <v>9</v>
      </c>
      <c r="B18" s="4" t="s">
        <v>10</v>
      </c>
    </row>
    <row r="19" spans="1:6">
      <c r="A19" s="7" t="s">
        <v>24</v>
      </c>
      <c r="B19" s="3" t="str">
        <f>IF(B14&lt;14,"Turbulento Liso",IF(B14&gt;200,"Turbulento Rugoso","Turbulento Misto"))</f>
        <v>Turbulento Misto</v>
      </c>
    </row>
    <row r="20" spans="1:6">
      <c r="A20" s="6"/>
      <c r="B20" s="6"/>
    </row>
    <row r="21" spans="1:6">
      <c r="A21" s="6" t="s">
        <v>26</v>
      </c>
      <c r="B21" s="6"/>
    </row>
    <row r="22" spans="1:6">
      <c r="A22" s="6"/>
      <c r="B22" s="6"/>
    </row>
    <row r="23" spans="1:6">
      <c r="D23" s="18" t="s">
        <v>29</v>
      </c>
      <c r="E23" s="19"/>
    </row>
    <row r="24" spans="1:6" s="10" customFormat="1">
      <c r="A24" s="5" t="s">
        <v>30</v>
      </c>
      <c r="B24" s="5" t="s">
        <v>17</v>
      </c>
      <c r="C24" s="5" t="s">
        <v>1</v>
      </c>
      <c r="D24" s="5" t="s">
        <v>2</v>
      </c>
      <c r="E24" s="5" t="s">
        <v>3</v>
      </c>
      <c r="F24" s="5" t="s">
        <v>18</v>
      </c>
    </row>
    <row r="25" spans="1:6" s="10" customFormat="1">
      <c r="A25" s="4" t="s">
        <v>6</v>
      </c>
      <c r="B25" s="4" t="s">
        <v>0</v>
      </c>
      <c r="C25" s="14">
        <v>1.6229210849900665E-2</v>
      </c>
      <c r="D25" s="4">
        <f>1/C25^0.5</f>
        <v>7.8496681795681544</v>
      </c>
      <c r="E25" s="4">
        <f>-2*LOG(B11/3.7+2.51/B10/C25^0.5)</f>
        <v>7.8495617664548387</v>
      </c>
      <c r="F25" s="3">
        <f>D25-E25</f>
        <v>1.0641311331571757E-4</v>
      </c>
    </row>
    <row r="26" spans="1:6" s="10" customFormat="1"/>
    <row r="28" spans="1:6">
      <c r="A28"/>
    </row>
    <row r="31" spans="1:6" s="10" customFormat="1">
      <c r="A31" s="10" t="s">
        <v>42</v>
      </c>
    </row>
    <row r="32" spans="1:6" s="10" customFormat="1">
      <c r="A32" s="10" t="s">
        <v>31</v>
      </c>
    </row>
    <row r="33" spans="1:1" s="10" customFormat="1">
      <c r="A33" s="10" t="s">
        <v>43</v>
      </c>
    </row>
    <row r="34" spans="1:1" s="10" customFormat="1"/>
    <row r="35" spans="1:1" s="10" customFormat="1">
      <c r="A35" s="10" t="s">
        <v>44</v>
      </c>
    </row>
    <row r="36" spans="1:1" s="10" customFormat="1">
      <c r="A36" s="10" t="s">
        <v>41</v>
      </c>
    </row>
    <row r="37" spans="1:1" s="10" customFormat="1">
      <c r="A37" s="10" t="s">
        <v>34</v>
      </c>
    </row>
    <row r="38" spans="1:1" s="10" customFormat="1"/>
    <row r="39" spans="1:1" s="10" customFormat="1"/>
    <row r="40" spans="1:1" s="10" customFormat="1"/>
    <row r="41" spans="1:1" s="10" customFormat="1"/>
    <row r="42" spans="1:1" s="10" customFormat="1">
      <c r="A42" s="10" t="s">
        <v>32</v>
      </c>
    </row>
    <row r="43" spans="1:1">
      <c r="A43" s="10" t="s">
        <v>33</v>
      </c>
    </row>
    <row r="45" spans="1:1" s="10" customFormat="1"/>
    <row r="46" spans="1:1" s="10" customFormat="1">
      <c r="A46" s="10" t="s">
        <v>35</v>
      </c>
    </row>
    <row r="47" spans="1:1" s="10" customFormat="1">
      <c r="A47" s="10" t="s">
        <v>36</v>
      </c>
    </row>
    <row r="48" spans="1:1" s="10" customFormat="1"/>
    <row r="49" spans="1:1" s="10" customFormat="1"/>
    <row r="50" spans="1:1" s="10" customFormat="1"/>
    <row r="51" spans="1:1" s="10" customFormat="1"/>
    <row r="52" spans="1:1" s="10" customFormat="1"/>
    <row r="53" spans="1:1" s="10" customFormat="1"/>
    <row r="54" spans="1:1" s="10" customFormat="1"/>
    <row r="55" spans="1:1" s="10" customFormat="1"/>
    <row r="56" spans="1:1" s="10" customFormat="1"/>
    <row r="57" spans="1:1" s="10" customFormat="1">
      <c r="A57" s="10" t="s">
        <v>37</v>
      </c>
    </row>
    <row r="58" spans="1:1" s="10" customFormat="1">
      <c r="A58" s="10" t="s">
        <v>38</v>
      </c>
    </row>
    <row r="59" spans="1:1" s="10" customFormat="1">
      <c r="A59" s="10" t="s">
        <v>39</v>
      </c>
    </row>
    <row r="60" spans="1:1" s="10" customFormat="1">
      <c r="A60" s="10" t="s">
        <v>40</v>
      </c>
    </row>
    <row r="61" spans="1:1" s="10" customFormat="1"/>
  </sheetData>
  <mergeCells count="3">
    <mergeCell ref="A4:B4"/>
    <mergeCell ref="A13:B13"/>
    <mergeCell ref="D23:E23"/>
  </mergeCells>
  <phoneticPr fontId="0" type="noConversion"/>
  <pageMargins left="0.511811024" right="0.511811024" top="0.36" bottom="0.33" header="0.17" footer="0.18"/>
  <pageSetup paperSize="9" orientation="landscape" horizontalDpi="300" verticalDpi="300" r:id="rId1"/>
  <drawing r:id="rId2"/>
  <legacyDrawing r:id="rId3"/>
  <oleObjects>
    <oleObject progId="Equation.3" shapeId="104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1720117</cp:lastModifiedBy>
  <cp:lastPrinted>2015-12-01T19:36:34Z</cp:lastPrinted>
  <dcterms:created xsi:type="dcterms:W3CDTF">2010-09-19T21:28:04Z</dcterms:created>
  <dcterms:modified xsi:type="dcterms:W3CDTF">2015-12-01T19:36:35Z</dcterms:modified>
</cp:coreProperties>
</file>