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95" windowWidth="18675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<sst xmlns="http://schemas.openxmlformats.org/spreadsheetml/2006/main" count="122" uniqueCount="107">
  <si>
    <t xml:space="preserve">Área específica (única) de atuação do orientador CNPq/CAPES: </t>
  </si>
  <si>
    <t>OBS: Preencher cuidadosamente o QUANTITATIVO por item no espaço destacado em amarelo</t>
  </si>
  <si>
    <t>Pontuação</t>
  </si>
  <si>
    <t>Quantidade</t>
  </si>
  <si>
    <t>Total</t>
  </si>
  <si>
    <t>Titulação do Orientador</t>
  </si>
  <si>
    <t>-</t>
  </si>
  <si>
    <t>Adicional: Orientador titulado Doutor até 5 anos (10 pontos)</t>
  </si>
  <si>
    <t>Coordenador (10 pontos)</t>
  </si>
  <si>
    <t>Colaborador (5 pontos)</t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</si>
  <si>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</si>
  <si>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</si>
  <si>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</si>
  <si>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</si>
  <si>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</si>
  <si>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</si>
  <si>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t>Revista A1 (35 pontos)</t>
  </si>
  <si>
    <t>Revista A2 (25 pontos)</t>
  </si>
  <si>
    <t>Revista B1 (18 pontos)</t>
  </si>
  <si>
    <t>Revista B2 (12 pontos)</t>
  </si>
  <si>
    <t>Revista B3 (10 pontos)</t>
  </si>
  <si>
    <t>Revista B4 (7 pontos)</t>
  </si>
  <si>
    <t>Revista B5 (5 pontos)</t>
  </si>
  <si>
    <t>Revista C ou sem qualis (1 ponto)</t>
  </si>
  <si>
    <t>Autor/Organizador de livros técnico-científico na área</t>
  </si>
  <si>
    <t>Autor/Organizador de livros (18 pontos)</t>
  </si>
  <si>
    <t>Autor de capítulos de livro técnico-científico na área</t>
  </si>
  <si>
    <t>Autor de capítulo de livros (10 pontos)</t>
  </si>
  <si>
    <t>Trabalhos publicados em anais de eventos</t>
  </si>
  <si>
    <t>Notas técnicas</t>
  </si>
  <si>
    <t>Autor em boletim, cadernos técnicos ou comunicados científicos (0.2 ponto)</t>
  </si>
  <si>
    <t>Patentes</t>
  </si>
  <si>
    <t>Participação em evento como palestrante/expositor/conferencista/mesa redonda/minicursos/cursos em Evento Nacional (4 pontos)</t>
  </si>
  <si>
    <t>Organização de Eventos Científicos (5 pontos)</t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</si>
  <si>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</si>
  <si>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</si>
  <si>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</si>
  <si>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</si>
  <si>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</si>
  <si>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</si>
  <si>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Cursos Lato sensu (Especializações e Residências) (5 pontos)</t>
  </si>
  <si>
    <t>Mestrado (7 pontos)</t>
  </si>
  <si>
    <t>Doutorado (15 pontos)</t>
  </si>
  <si>
    <t>Participação em Programas de Pós-Graduação em outras instituições</t>
  </si>
  <si>
    <t>Cursos Lato sensu (Especializações e Residências) (2.5 pontos)</t>
  </si>
  <si>
    <t>Mestrado (3.5 pontos)</t>
  </si>
  <si>
    <t>Doutorado (7.5 pontos)</t>
  </si>
  <si>
    <t>Formação de Recursos Humanos (Concluídas; pontuação por orientado)</t>
  </si>
  <si>
    <t>Iniciação Científica e Tecnológica (PIBIC, PIBIT, PET, IC CNPq, IC FAPESB, IC UFRB, IC e IT Voluntário-PPGCI, JOVENS TALENTOS) (2.5 pontos)</t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</si>
  <si>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</si>
  <si>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</si>
  <si>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</si>
  <si>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</si>
  <si>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</si>
  <si>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</si>
  <si>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</si>
  <si>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</si>
  <si>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</si>
  <si>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</si>
  <si>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</si>
  <si>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</si>
  <si>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>Produção artística</t>
  </si>
  <si>
    <t>TOTAL</t>
  </si>
  <si>
    <t>Participação em evento como palestrante/expositor/conferencista/mesa redonda/minicursos/cursos em Evento Internacional (6 pontos)</t>
  </si>
  <si>
    <t>Participação em evento como palestrante/expositor/conferencista/mesa redonda/minicursos/cursos em Evento Regional (2 pontos)</t>
  </si>
  <si>
    <t>Participação em Programas de Pós-Graduação na UFRB</t>
  </si>
  <si>
    <r>
      <t xml:space="preserve">Orientação de alunos de Graduação (TCC ou monografia) </t>
    </r>
    <r>
      <rPr>
        <sz val="9"/>
        <color indexed="10"/>
        <rFont val="Times New Roman"/>
        <family val="1"/>
      </rPr>
      <t>(máximo 20 pontos)</t>
    </r>
    <r>
      <rPr>
        <sz val="9"/>
        <color indexed="8"/>
        <rFont val="Times New Roman"/>
        <family val="1"/>
      </rPr>
      <t xml:space="preserve"> (2 pontos)</t>
    </r>
  </si>
  <si>
    <t>Planilha para apoio ao preenchimento do Barema antes da submissão no sistema SAPx</t>
  </si>
  <si>
    <t>Outras orientações de graduação (PROPAAE, TCC, Estágio Voluntário,  Estágio Supervisionado, Monitoria Acadêmica, PIBEX, outros) e supervisão de Apoio Técnico (AT) (0.5 ponto)</t>
  </si>
  <si>
    <t>Processos, produtos tecnológicos e softwares com pedido de patente concedida (30 pontos)</t>
  </si>
  <si>
    <t>Processos, produtos tecnológicos e softwares com pedido de patente depositado (15 pontos)</t>
  </si>
  <si>
    <t>Programa de computador registrado (20 Pontos)</t>
  </si>
  <si>
    <t>Desenho Industrial Registrado (20 pontos)</t>
  </si>
  <si>
    <t>Nova cultivar registrada (30 Pontos)</t>
  </si>
  <si>
    <t>Topografia de circuito integrado registrado (20 pontos)</t>
  </si>
  <si>
    <t>Formulário de pontuação a ser preenchido pelo docente proponente (Período: 2016 a 2020)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</si>
  <si>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indexed="10"/>
        <rFont val="Times New Roman"/>
        <family val="1"/>
      </rPr>
      <t>01/01/2016</t>
    </r>
    <r>
      <rPr>
        <b/>
        <sz val="9"/>
        <rFont val="Times New Roman"/>
        <family val="1"/>
      </rPr>
      <t xml:space="preserve"> e </t>
    </r>
    <r>
      <rPr>
        <b/>
        <sz val="9"/>
        <color indexed="10"/>
        <rFont val="Times New Roman"/>
        <family val="1"/>
      </rPr>
      <t>31/12/2020</t>
    </r>
  </si>
  <si>
    <t xml:space="preserve">Publicação </t>
  </si>
  <si>
    <t xml:space="preserve">Criação artística </t>
  </si>
  <si>
    <t>Difusão artística (máximo 30 pontos)</t>
  </si>
  <si>
    <t>Curadoria (20 pontos)</t>
  </si>
  <si>
    <t>Produção artística e/ou executiva (20 pontos)</t>
  </si>
  <si>
    <t>Direção artística (teatral, cinematográfica, musical, fonográfica etc.) (20 pontos)</t>
  </si>
  <si>
    <t>Criação de dramaturgias, roteiros e coreografias (20 pontos)</t>
  </si>
  <si>
    <t>Atuação artística (teatral, cinematográfica, musical, fonográfica etc.) (14 pontos)</t>
  </si>
  <si>
    <t>Criação de cenário/figurino/maquiagem/iluminação/sonoplastia/trilha sonora (14 pontos)</t>
  </si>
  <si>
    <t>Participação em equipe organizadora de trabalhos artísticos (5 pontos)</t>
  </si>
  <si>
    <t>Publicação de livros literários/teatrais/roteiros (18 pontos)</t>
  </si>
  <si>
    <t>Publicação de livros de artistas e catálogos (18 pontos)</t>
  </si>
  <si>
    <t>Publicação de livros de partitura e songbooks (18 pontos)</t>
  </si>
  <si>
    <t>Publicação de obra fonográfica (EP, LP, Coletânea) (18 pontos)</t>
  </si>
  <si>
    <t>Publicação de itens (poesia/conto, partitura, single) (3 pontos) (Máximo de 18 pontos)</t>
  </si>
  <si>
    <t>Apresentação de trabalho em eventos e mostras artísticas em eventos de abrangência internacional (6 pontos)</t>
  </si>
  <si>
    <t>Apresentação de trabalho em eventos e mostras artísticas de abrangência regional (2 pontos)</t>
  </si>
  <si>
    <t>Apresentação de trabalho em eventos e mostras artísticas de abrangência nacional (4 pontos)</t>
  </si>
  <si>
    <r>
      <t xml:space="preserve">Projeto de pesquisa com financiamento </t>
    </r>
    <r>
      <rPr>
        <b/>
        <sz val="9"/>
        <color indexed="10"/>
        <rFont val="Times New Roman"/>
        <family val="1"/>
      </rPr>
      <t>(máximo 30 pontos)</t>
    </r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</si>
  <si>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</si>
  <si>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r>
      <t xml:space="preserve">Publicação em periódicos científicos (No caso de produção artística, considerar o Qualis artístico correspondente de 2017 "Estratos </t>
    </r>
    <r>
      <rPr>
        <b/>
        <sz val="9"/>
        <color indexed="10"/>
        <rFont val="Times New Roman"/>
        <family val="1"/>
      </rPr>
      <t xml:space="preserve">A1, A2, B1, B2, B3, B4, B5, C", para as proposta do CAHL e CECULT). 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</si>
  <si>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 (2 pontos)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</si>
  <si>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 (1 ponto)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</si>
  <si>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 (5 pontos)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</si>
  <si>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 (4 pontos)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</si>
  <si>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 (3 pontos)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</si>
  <si>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 (2 pontos)</t>
    </r>
  </si>
  <si>
    <r>
      <rPr>
        <b/>
        <sz val="9"/>
        <color indexed="8"/>
        <rFont val="Times New Roman"/>
        <family val="1"/>
      </rPr>
      <t xml:space="preserve">Divulgação Científica </t>
    </r>
    <r>
      <rPr>
        <b/>
        <sz val="9"/>
        <color indexed="10"/>
        <rFont val="Times New Roman"/>
        <family val="1"/>
      </rPr>
      <t>(Máximo 30 pontos)</t>
    </r>
  </si>
  <si>
    <t>BAREMA PIBIC / PIBIC - AF 2021-2022</t>
  </si>
  <si>
    <t>Outras orientações de graduação (PROPAAE, Estágio Supervisionado, Monitoria Acadêmica, PIBEX, outros) e supervisão de Apoio Técnico (AT) (1.5 pontos)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</si>
</sst>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7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Calibri"/>
      <family val="2"/>
    </font>
    <font>
      <u val="single"/>
      <sz val="10"/>
      <color indexed="25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8"/>
      <name val="Times New Roman"/>
      <family val="1"/>
    </font>
    <font>
      <b/>
      <sz val="10"/>
      <color indexed="39"/>
      <name val="Arial"/>
      <family val="2"/>
    </font>
    <font>
      <sz val="9"/>
      <color indexed="8"/>
      <name val="Calibri"/>
      <family val="2"/>
    </font>
    <font>
      <b/>
      <vertAlign val="subscript"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bscript"/>
      <sz val="14"/>
      <color indexed="10"/>
      <name val="Arial"/>
      <family val="2"/>
    </font>
    <font>
      <b/>
      <sz val="16"/>
      <color indexed="10"/>
      <name val="Times New Roman"/>
      <family val="1"/>
    </font>
    <font>
      <b/>
      <sz val="9"/>
      <color indexed="39"/>
      <name val="Arial"/>
      <family val="2"/>
    </font>
    <font>
      <b/>
      <sz val="11"/>
      <color indexed="18"/>
      <name val="Times New Roman"/>
      <family val="1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99"/>
      <name val="Times New Roman"/>
      <family val="1"/>
    </font>
    <font>
      <b/>
      <sz val="10"/>
      <color rgb="FF0000FF"/>
      <name val="Arial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vertAlign val="subscript"/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  <font>
      <b/>
      <sz val="16"/>
      <color rgb="FFFF0000"/>
      <name val="Times New Roman"/>
      <family val="1"/>
    </font>
    <font>
      <b/>
      <sz val="9"/>
      <color rgb="FF0000FF"/>
      <name val="Arial"/>
      <family val="2"/>
    </font>
    <font>
      <b/>
      <vertAlign val="subscript"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50003623962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" fontId="7" fillId="34" borderId="14" xfId="0" applyNumberFormat="1" applyFont="1" applyFill="1" applyBorder="1" applyAlignment="1">
      <alignment horizontal="center" vertical="center" wrapText="1"/>
    </xf>
    <xf numFmtId="170" fontId="7" fillId="0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0" fontId="7" fillId="0" borderId="16" xfId="0" applyNumberFormat="1" applyFont="1" applyFill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64" fillId="33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170" fontId="7" fillId="0" borderId="22" xfId="0" applyNumberFormat="1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top" wrapText="1"/>
    </xf>
    <xf numFmtId="0" fontId="67" fillId="0" borderId="0" xfId="0" applyFont="1" applyAlignment="1">
      <alignment vertical="top" wrapText="1"/>
    </xf>
    <xf numFmtId="170" fontId="7" fillId="0" borderId="21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 wrapText="1"/>
    </xf>
    <xf numFmtId="1" fontId="9" fillId="33" borderId="23" xfId="0" applyNumberFormat="1" applyFont="1" applyFill="1" applyBorder="1" applyAlignment="1">
      <alignment horizontal="center" vertical="center" wrapText="1"/>
    </xf>
    <xf numFmtId="170" fontId="68" fillId="33" borderId="2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69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170" fontId="7" fillId="33" borderId="1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1" fillId="0" borderId="0" xfId="0" applyFont="1" applyAlignment="1">
      <alignment horizontal="center" vertical="top" wrapText="1"/>
    </xf>
    <xf numFmtId="170" fontId="6" fillId="33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top" wrapText="1"/>
    </xf>
    <xf numFmtId="170" fontId="7" fillId="33" borderId="15" xfId="0" applyNumberFormat="1" applyFont="1" applyFill="1" applyBorder="1" applyAlignment="1">
      <alignment horizontal="center" vertical="center" wrapText="1"/>
    </xf>
    <xf numFmtId="170" fontId="6" fillId="33" borderId="21" xfId="0" applyNumberFormat="1" applyFont="1" applyFill="1" applyBorder="1" applyAlignment="1">
      <alignment horizontal="center" vertical="center" wrapText="1"/>
    </xf>
    <xf numFmtId="170" fontId="7" fillId="35" borderId="16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21" xfId="0" applyFont="1" applyFill="1" applyBorder="1" applyAlignment="1">
      <alignment vertical="center"/>
    </xf>
    <xf numFmtId="0" fontId="2" fillId="36" borderId="25" xfId="0" applyFont="1" applyFill="1" applyBorder="1" applyAlignment="1">
      <alignment horizontal="center" wrapText="1"/>
    </xf>
    <xf numFmtId="0" fontId="2" fillId="36" borderId="26" xfId="0" applyFont="1" applyFill="1" applyBorder="1" applyAlignment="1">
      <alignment horizontal="center" wrapText="1"/>
    </xf>
    <xf numFmtId="0" fontId="2" fillId="36" borderId="27" xfId="0" applyFont="1" applyFill="1" applyBorder="1" applyAlignment="1">
      <alignment horizontal="center" wrapText="1"/>
    </xf>
    <xf numFmtId="0" fontId="3" fillId="36" borderId="28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74" fillId="0" borderId="31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 wrapText="1"/>
    </xf>
    <xf numFmtId="0" fontId="73" fillId="34" borderId="35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78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35"/>
  <sheetViews>
    <sheetView tabSelected="1" zoomScale="144" zoomScaleNormal="144" zoomScalePageLayoutView="0" workbookViewId="0" topLeftCell="A1">
      <selection activeCell="A72" sqref="A72"/>
    </sheetView>
  </sheetViews>
  <sheetFormatPr defaultColWidth="8.8515625" defaultRowHeight="12.75"/>
  <cols>
    <col min="1" max="1" width="71.8515625" style="0" customWidth="1"/>
    <col min="2" max="2" width="18.421875" style="0" hidden="1" customWidth="1"/>
    <col min="3" max="3" width="23.421875" style="0" customWidth="1"/>
    <col min="4" max="4" width="27.421875" style="0" customWidth="1"/>
  </cols>
  <sheetData>
    <row r="1" spans="1:4" ht="22.5" customHeight="1">
      <c r="A1" s="56" t="s">
        <v>105</v>
      </c>
      <c r="B1" s="57"/>
      <c r="C1" s="57"/>
      <c r="D1" s="58"/>
    </row>
    <row r="2" spans="1:4" ht="15.75">
      <c r="A2" s="59" t="s">
        <v>75</v>
      </c>
      <c r="B2" s="60"/>
      <c r="C2" s="60"/>
      <c r="D2" s="61"/>
    </row>
    <row r="3" spans="1:4" ht="15.75" thickBot="1">
      <c r="A3" s="62" t="s">
        <v>67</v>
      </c>
      <c r="B3" s="63"/>
      <c r="C3" s="63"/>
      <c r="D3" s="64"/>
    </row>
    <row r="4" spans="1:4" ht="17.25" customHeight="1" thickBot="1">
      <c r="A4" s="55" t="s">
        <v>0</v>
      </c>
      <c r="B4" s="65"/>
      <c r="C4" s="66"/>
      <c r="D4" s="67"/>
    </row>
    <row r="5" spans="1:4" ht="13.5" thickBot="1">
      <c r="A5" s="68"/>
      <c r="B5" s="69"/>
      <c r="C5" s="69"/>
      <c r="D5" s="70"/>
    </row>
    <row r="6" spans="1:4" ht="12.75">
      <c r="A6" s="71" t="s">
        <v>76</v>
      </c>
      <c r="B6" s="72"/>
      <c r="C6" s="72"/>
      <c r="D6" s="73"/>
    </row>
    <row r="7" spans="1:4" ht="13.5" thickBot="1">
      <c r="A7" s="74"/>
      <c r="B7" s="75"/>
      <c r="C7" s="75"/>
      <c r="D7" s="76"/>
    </row>
    <row r="8" spans="1:4" ht="42" customHeight="1" thickBot="1">
      <c r="A8" s="77" t="s">
        <v>1</v>
      </c>
      <c r="B8" s="78"/>
      <c r="C8" s="78"/>
      <c r="D8" s="79"/>
    </row>
    <row r="9" spans="1:14" s="45" customFormat="1" ht="12.75" thickBot="1">
      <c r="A9" s="1"/>
      <c r="B9" s="2" t="s">
        <v>2</v>
      </c>
      <c r="C9" s="2" t="s">
        <v>3</v>
      </c>
      <c r="D9" s="3" t="s">
        <v>4</v>
      </c>
      <c r="N9" s="80"/>
    </row>
    <row r="10" spans="1:14" s="47" customFormat="1" ht="12.75" thickBot="1">
      <c r="A10" s="4" t="s">
        <v>5</v>
      </c>
      <c r="B10" s="5" t="s">
        <v>6</v>
      </c>
      <c r="C10" s="4"/>
      <c r="D10" s="46">
        <f>D11</f>
        <v>0</v>
      </c>
      <c r="N10" s="80"/>
    </row>
    <row r="11" spans="1:14" s="47" customFormat="1" ht="12.75" thickBot="1">
      <c r="A11" s="7" t="s">
        <v>7</v>
      </c>
      <c r="B11" s="8">
        <v>10</v>
      </c>
      <c r="C11" s="9"/>
      <c r="D11" s="10">
        <f>IF(OR(C11=0,C11=""),0,10)</f>
        <v>0</v>
      </c>
      <c r="N11" s="48"/>
    </row>
    <row r="12" spans="1:14" s="47" customFormat="1" ht="16.5" customHeight="1" thickBot="1">
      <c r="A12" s="11" t="s">
        <v>95</v>
      </c>
      <c r="B12" s="2" t="s">
        <v>6</v>
      </c>
      <c r="C12" s="2"/>
      <c r="D12" s="49">
        <f>IF(SUM(D13:D14)&lt;30,SUM(D13:D14),30)</f>
        <v>0</v>
      </c>
      <c r="N12" s="81"/>
    </row>
    <row r="13" spans="1:14" s="47" customFormat="1" ht="13.5" customHeight="1" thickBot="1">
      <c r="A13" s="12" t="s">
        <v>8</v>
      </c>
      <c r="B13" s="5">
        <v>10</v>
      </c>
      <c r="C13" s="9"/>
      <c r="D13" s="13">
        <f aca="true" t="shared" si="0" ref="D13:D21">B13*C13</f>
        <v>0</v>
      </c>
      <c r="N13" s="81"/>
    </row>
    <row r="14" spans="1:14" s="47" customFormat="1" ht="13.5" customHeight="1" thickBot="1">
      <c r="A14" s="12" t="s">
        <v>9</v>
      </c>
      <c r="B14" s="5">
        <v>5</v>
      </c>
      <c r="C14" s="14"/>
      <c r="D14" s="13">
        <f t="shared" si="0"/>
        <v>0</v>
      </c>
      <c r="N14" s="48"/>
    </row>
    <row r="15" spans="1:14" s="47" customFormat="1" ht="24.75" thickBot="1">
      <c r="A15" s="15" t="s">
        <v>96</v>
      </c>
      <c r="B15" s="5" t="s">
        <v>6</v>
      </c>
      <c r="C15" s="16"/>
      <c r="D15" s="49">
        <f>IF(SUM(D16:D17)&lt;12,SUM(D16:D17),12)</f>
        <v>0</v>
      </c>
      <c r="N15" s="48"/>
    </row>
    <row r="16" spans="1:14" s="47" customFormat="1" ht="13.5" customHeight="1" thickBot="1">
      <c r="A16" s="12" t="s">
        <v>10</v>
      </c>
      <c r="B16" s="5">
        <v>3</v>
      </c>
      <c r="C16" s="9"/>
      <c r="D16" s="13">
        <f>B16*C16</f>
        <v>0</v>
      </c>
      <c r="N16" s="50"/>
    </row>
    <row r="17" spans="1:14" s="47" customFormat="1" ht="13.5" customHeight="1" thickBot="1">
      <c r="A17" s="12" t="s">
        <v>11</v>
      </c>
      <c r="B17" s="5">
        <v>1.5</v>
      </c>
      <c r="C17" s="9"/>
      <c r="D17" s="13">
        <f t="shared" si="0"/>
        <v>0</v>
      </c>
      <c r="N17" s="50"/>
    </row>
    <row r="18" spans="1:14" s="47" customFormat="1" ht="16.5" customHeight="1" thickBot="1">
      <c r="A18" s="4" t="s">
        <v>12</v>
      </c>
      <c r="B18" s="5">
        <v>7</v>
      </c>
      <c r="C18" s="9"/>
      <c r="D18" s="46">
        <f t="shared" si="0"/>
        <v>0</v>
      </c>
      <c r="N18" s="50"/>
    </row>
    <row r="19" spans="1:14" s="47" customFormat="1" ht="16.5" customHeight="1" thickBot="1">
      <c r="A19" s="4" t="s">
        <v>13</v>
      </c>
      <c r="B19" s="5">
        <v>3</v>
      </c>
      <c r="C19" s="9"/>
      <c r="D19" s="46">
        <f t="shared" si="0"/>
        <v>0</v>
      </c>
      <c r="N19" s="50"/>
    </row>
    <row r="20" spans="1:14" s="47" customFormat="1" ht="16.5" customHeight="1" thickBot="1">
      <c r="A20" s="17" t="s">
        <v>14</v>
      </c>
      <c r="B20" s="5">
        <v>3</v>
      </c>
      <c r="C20" s="9"/>
      <c r="D20" s="46">
        <f t="shared" si="0"/>
        <v>0</v>
      </c>
      <c r="N20" s="50"/>
    </row>
    <row r="21" spans="1:14" s="47" customFormat="1" ht="24.75" thickBot="1">
      <c r="A21" s="4" t="s">
        <v>15</v>
      </c>
      <c r="B21" s="5">
        <v>4</v>
      </c>
      <c r="C21" s="9"/>
      <c r="D21" s="51">
        <f t="shared" si="0"/>
        <v>0</v>
      </c>
      <c r="N21" s="50"/>
    </row>
    <row r="22" spans="1:14" s="47" customFormat="1" ht="36.75" customHeight="1" thickBot="1">
      <c r="A22" s="43" t="s">
        <v>97</v>
      </c>
      <c r="B22" s="5" t="s">
        <v>6</v>
      </c>
      <c r="C22" s="6"/>
      <c r="D22" s="52">
        <f>SUM(D23:D30)</f>
        <v>0</v>
      </c>
      <c r="N22" s="50"/>
    </row>
    <row r="23" spans="1:14" s="47" customFormat="1" ht="13.5" customHeight="1" thickBot="1">
      <c r="A23" s="12" t="s">
        <v>16</v>
      </c>
      <c r="B23" s="5">
        <v>35</v>
      </c>
      <c r="C23" s="9"/>
      <c r="D23" s="13">
        <f aca="true" t="shared" si="1" ref="D23:D30">B23*C23</f>
        <v>0</v>
      </c>
      <c r="N23" s="50"/>
    </row>
    <row r="24" spans="1:14" s="47" customFormat="1" ht="13.5" customHeight="1" thickBot="1">
      <c r="A24" s="12" t="s">
        <v>17</v>
      </c>
      <c r="B24" s="5">
        <v>25</v>
      </c>
      <c r="C24" s="9"/>
      <c r="D24" s="13">
        <f t="shared" si="1"/>
        <v>0</v>
      </c>
      <c r="N24" s="50"/>
    </row>
    <row r="25" spans="1:14" s="47" customFormat="1" ht="13.5" customHeight="1" thickBot="1">
      <c r="A25" s="12" t="s">
        <v>18</v>
      </c>
      <c r="B25" s="5">
        <v>18</v>
      </c>
      <c r="C25" s="9"/>
      <c r="D25" s="13">
        <f t="shared" si="1"/>
        <v>0</v>
      </c>
      <c r="N25" s="50"/>
    </row>
    <row r="26" spans="1:14" s="47" customFormat="1" ht="13.5" customHeight="1" thickBot="1">
      <c r="A26" s="12" t="s">
        <v>19</v>
      </c>
      <c r="B26" s="5">
        <v>12</v>
      </c>
      <c r="C26" s="9"/>
      <c r="D26" s="13">
        <f t="shared" si="1"/>
        <v>0</v>
      </c>
      <c r="N26" s="50"/>
    </row>
    <row r="27" spans="1:14" s="47" customFormat="1" ht="13.5" customHeight="1" thickBot="1">
      <c r="A27" s="12" t="s">
        <v>20</v>
      </c>
      <c r="B27" s="5">
        <v>10</v>
      </c>
      <c r="C27" s="9"/>
      <c r="D27" s="13">
        <f t="shared" si="1"/>
        <v>0</v>
      </c>
      <c r="N27" s="50"/>
    </row>
    <row r="28" spans="1:14" s="47" customFormat="1" ht="13.5" customHeight="1" thickBot="1">
      <c r="A28" s="12" t="s">
        <v>21</v>
      </c>
      <c r="B28" s="5">
        <v>7</v>
      </c>
      <c r="C28" s="9"/>
      <c r="D28" s="13">
        <f t="shared" si="1"/>
        <v>0</v>
      </c>
      <c r="N28" s="50"/>
    </row>
    <row r="29" spans="1:14" s="47" customFormat="1" ht="13.5" customHeight="1" thickBot="1">
      <c r="A29" s="12" t="s">
        <v>22</v>
      </c>
      <c r="B29" s="5">
        <v>5</v>
      </c>
      <c r="C29" s="9"/>
      <c r="D29" s="13">
        <f t="shared" si="1"/>
        <v>0</v>
      </c>
      <c r="N29" s="50"/>
    </row>
    <row r="30" spans="1:14" s="47" customFormat="1" ht="13.5" customHeight="1" thickBot="1">
      <c r="A30" s="12" t="s">
        <v>23</v>
      </c>
      <c r="B30" s="5">
        <v>1</v>
      </c>
      <c r="C30" s="9"/>
      <c r="D30" s="13">
        <f t="shared" si="1"/>
        <v>0</v>
      </c>
      <c r="N30" s="50"/>
    </row>
    <row r="31" spans="1:14" s="47" customFormat="1" ht="16.5" customHeight="1" thickBot="1">
      <c r="A31" s="4" t="s">
        <v>24</v>
      </c>
      <c r="B31" s="5" t="s">
        <v>6</v>
      </c>
      <c r="C31" s="9"/>
      <c r="D31" s="46">
        <f>D32</f>
        <v>0</v>
      </c>
      <c r="N31" s="50"/>
    </row>
    <row r="32" spans="1:14" s="47" customFormat="1" ht="13.5" customHeight="1" thickBot="1">
      <c r="A32" s="12" t="s">
        <v>25</v>
      </c>
      <c r="B32" s="5">
        <v>18</v>
      </c>
      <c r="C32" s="9"/>
      <c r="D32" s="13">
        <f aca="true" t="shared" si="2" ref="D32:D41">B32*C32</f>
        <v>0</v>
      </c>
      <c r="N32" s="50"/>
    </row>
    <row r="33" spans="1:14" s="47" customFormat="1" ht="16.5" customHeight="1" thickBot="1">
      <c r="A33" s="4" t="s">
        <v>26</v>
      </c>
      <c r="B33" s="5" t="s">
        <v>6</v>
      </c>
      <c r="C33" s="6"/>
      <c r="D33" s="46">
        <f>D34</f>
        <v>0</v>
      </c>
      <c r="N33" s="50"/>
    </row>
    <row r="34" spans="1:14" s="47" customFormat="1" ht="13.5" customHeight="1" thickBot="1">
      <c r="A34" s="12" t="s">
        <v>27</v>
      </c>
      <c r="B34" s="5">
        <v>10</v>
      </c>
      <c r="C34" s="9"/>
      <c r="D34" s="10">
        <f t="shared" si="2"/>
        <v>0</v>
      </c>
      <c r="N34" s="50"/>
    </row>
    <row r="35" spans="1:14" s="47" customFormat="1" ht="16.5" customHeight="1" thickBot="1">
      <c r="A35" s="44" t="s">
        <v>28</v>
      </c>
      <c r="B35" s="5" t="s">
        <v>6</v>
      </c>
      <c r="C35" s="6"/>
      <c r="D35" s="52">
        <f>SUM(D36:D41)</f>
        <v>0</v>
      </c>
      <c r="N35" s="50"/>
    </row>
    <row r="36" spans="1:14" s="47" customFormat="1" ht="24.75" customHeight="1" thickBot="1">
      <c r="A36" s="18" t="s">
        <v>98</v>
      </c>
      <c r="B36" s="5">
        <v>2</v>
      </c>
      <c r="C36" s="9"/>
      <c r="D36" s="13">
        <f t="shared" si="2"/>
        <v>0</v>
      </c>
      <c r="N36" s="50"/>
    </row>
    <row r="37" spans="1:14" s="47" customFormat="1" ht="24.75" thickBot="1">
      <c r="A37" s="18" t="s">
        <v>99</v>
      </c>
      <c r="B37" s="5">
        <v>1</v>
      </c>
      <c r="C37" s="9"/>
      <c r="D37" s="13">
        <f t="shared" si="2"/>
        <v>0</v>
      </c>
      <c r="N37" s="50"/>
    </row>
    <row r="38" spans="1:14" s="47" customFormat="1" ht="24" customHeight="1" thickBot="1">
      <c r="A38" s="18" t="s">
        <v>100</v>
      </c>
      <c r="B38" s="5">
        <v>5</v>
      </c>
      <c r="C38" s="9"/>
      <c r="D38" s="13">
        <f t="shared" si="2"/>
        <v>0</v>
      </c>
      <c r="N38" s="50"/>
    </row>
    <row r="39" spans="1:14" s="47" customFormat="1" ht="12.75" thickBot="1">
      <c r="A39" s="18" t="s">
        <v>101</v>
      </c>
      <c r="B39" s="5">
        <v>4</v>
      </c>
      <c r="C39" s="9"/>
      <c r="D39" s="13">
        <f t="shared" si="2"/>
        <v>0</v>
      </c>
      <c r="N39" s="50"/>
    </row>
    <row r="40" spans="1:14" s="47" customFormat="1" ht="24.75" customHeight="1" thickBot="1">
      <c r="A40" s="18" t="s">
        <v>102</v>
      </c>
      <c r="B40" s="5">
        <v>3</v>
      </c>
      <c r="C40" s="9"/>
      <c r="D40" s="13">
        <f t="shared" si="2"/>
        <v>0</v>
      </c>
      <c r="N40" s="50"/>
    </row>
    <row r="41" spans="1:14" s="47" customFormat="1" ht="12.75" thickBot="1">
      <c r="A41" s="18" t="s">
        <v>103</v>
      </c>
      <c r="B41" s="5">
        <v>2</v>
      </c>
      <c r="C41" s="9"/>
      <c r="D41" s="13">
        <f t="shared" si="2"/>
        <v>0</v>
      </c>
      <c r="N41" s="48"/>
    </row>
    <row r="42" spans="1:14" s="47" customFormat="1" ht="16.5" customHeight="1" thickBot="1">
      <c r="A42" s="4" t="s">
        <v>29</v>
      </c>
      <c r="B42" s="5" t="s">
        <v>6</v>
      </c>
      <c r="C42" s="6"/>
      <c r="D42" s="46">
        <f>D43</f>
        <v>0</v>
      </c>
      <c r="N42" s="48"/>
    </row>
    <row r="43" spans="1:14" s="47" customFormat="1" ht="13.5" customHeight="1" thickBot="1">
      <c r="A43" s="12" t="s">
        <v>30</v>
      </c>
      <c r="B43" s="5">
        <v>0.2</v>
      </c>
      <c r="C43" s="9"/>
      <c r="D43" s="13">
        <f aca="true" t="shared" si="3" ref="D43:D55">B43*C43</f>
        <v>0</v>
      </c>
      <c r="N43" s="50"/>
    </row>
    <row r="44" spans="1:14" s="47" customFormat="1" ht="16.5" customHeight="1" thickBot="1">
      <c r="A44" s="19" t="s">
        <v>31</v>
      </c>
      <c r="B44" s="5" t="s">
        <v>6</v>
      </c>
      <c r="C44" s="5"/>
      <c r="D44" s="46">
        <f>SUM(D45:D50)</f>
        <v>0</v>
      </c>
      <c r="N44" s="50"/>
    </row>
    <row r="45" spans="1:14" s="47" customFormat="1" ht="12.75" thickBot="1">
      <c r="A45" s="27" t="s">
        <v>70</v>
      </c>
      <c r="B45" s="5">
        <v>15</v>
      </c>
      <c r="C45" s="9"/>
      <c r="D45" s="13">
        <f t="shared" si="3"/>
        <v>0</v>
      </c>
      <c r="N45" s="50"/>
    </row>
    <row r="46" spans="1:14" s="47" customFormat="1" ht="12.75" thickBot="1">
      <c r="A46" s="27" t="s">
        <v>69</v>
      </c>
      <c r="B46" s="5">
        <v>30</v>
      </c>
      <c r="C46" s="9"/>
      <c r="D46" s="13">
        <f t="shared" si="3"/>
        <v>0</v>
      </c>
      <c r="N46" s="50"/>
    </row>
    <row r="47" spans="1:14" s="47" customFormat="1" ht="12.75" thickBot="1">
      <c r="A47" s="27" t="s">
        <v>71</v>
      </c>
      <c r="B47" s="5">
        <v>20</v>
      </c>
      <c r="C47" s="9"/>
      <c r="D47" s="13">
        <f t="shared" si="3"/>
        <v>0</v>
      </c>
      <c r="N47" s="50"/>
    </row>
    <row r="48" spans="1:14" s="47" customFormat="1" ht="12.75" thickBot="1">
      <c r="A48" s="27" t="s">
        <v>72</v>
      </c>
      <c r="B48" s="5">
        <v>20</v>
      </c>
      <c r="C48" s="9"/>
      <c r="D48" s="13">
        <f t="shared" si="3"/>
        <v>0</v>
      </c>
      <c r="N48" s="50"/>
    </row>
    <row r="49" spans="1:14" s="47" customFormat="1" ht="12.75" thickBot="1">
      <c r="A49" s="27" t="s">
        <v>73</v>
      </c>
      <c r="B49" s="5">
        <v>30</v>
      </c>
      <c r="C49" s="9"/>
      <c r="D49" s="13">
        <f t="shared" si="3"/>
        <v>0</v>
      </c>
      <c r="N49" s="50"/>
    </row>
    <row r="50" spans="1:14" s="47" customFormat="1" ht="12.75" thickBot="1">
      <c r="A50" s="27" t="s">
        <v>74</v>
      </c>
      <c r="B50" s="5">
        <v>20</v>
      </c>
      <c r="C50" s="9"/>
      <c r="D50" s="13">
        <f t="shared" si="3"/>
        <v>0</v>
      </c>
      <c r="N50" s="50"/>
    </row>
    <row r="51" spans="1:14" s="47" customFormat="1" ht="16.5" customHeight="1" thickBot="1">
      <c r="A51" s="20" t="s">
        <v>104</v>
      </c>
      <c r="B51" s="21" t="s">
        <v>6</v>
      </c>
      <c r="C51" s="22"/>
      <c r="D51" s="52">
        <f>IF(SUM(D52:D55)&lt;=30,SUM(D52:D55),30)</f>
        <v>0</v>
      </c>
      <c r="N51" s="50"/>
    </row>
    <row r="52" spans="1:14" s="47" customFormat="1" ht="24.75" thickBot="1">
      <c r="A52" s="27" t="s">
        <v>63</v>
      </c>
      <c r="B52" s="5">
        <v>6</v>
      </c>
      <c r="C52" s="9"/>
      <c r="D52" s="13">
        <f t="shared" si="3"/>
        <v>0</v>
      </c>
      <c r="N52" s="50"/>
    </row>
    <row r="53" spans="1:14" s="47" customFormat="1" ht="24.75" customHeight="1" thickBot="1">
      <c r="A53" s="27" t="s">
        <v>32</v>
      </c>
      <c r="B53" s="5">
        <v>4</v>
      </c>
      <c r="C53" s="9"/>
      <c r="D53" s="13">
        <f t="shared" si="3"/>
        <v>0</v>
      </c>
      <c r="N53" s="50"/>
    </row>
    <row r="54" spans="1:14" s="47" customFormat="1" ht="24.75" thickBot="1">
      <c r="A54" s="27" t="s">
        <v>64</v>
      </c>
      <c r="B54" s="5">
        <v>2</v>
      </c>
      <c r="C54" s="9"/>
      <c r="D54" s="13">
        <f t="shared" si="3"/>
        <v>0</v>
      </c>
      <c r="N54" s="50"/>
    </row>
    <row r="55" spans="1:14" s="47" customFormat="1" ht="13.5" customHeight="1" thickBot="1">
      <c r="A55" s="27" t="s">
        <v>33</v>
      </c>
      <c r="B55" s="23">
        <v>5</v>
      </c>
      <c r="C55" s="9"/>
      <c r="D55" s="24">
        <f t="shared" si="3"/>
        <v>0</v>
      </c>
      <c r="N55" s="50"/>
    </row>
    <row r="56" spans="1:14" s="47" customFormat="1" ht="52.5" customHeight="1" thickBot="1">
      <c r="A56" s="4" t="s">
        <v>34</v>
      </c>
      <c r="B56" s="5" t="s">
        <v>6</v>
      </c>
      <c r="C56" s="6"/>
      <c r="D56" s="52">
        <f>SUM(D57:D61)</f>
        <v>0</v>
      </c>
      <c r="N56" s="50"/>
    </row>
    <row r="57" spans="1:14" s="47" customFormat="1" ht="13.5" customHeight="1" thickBot="1">
      <c r="A57" s="12" t="s">
        <v>35</v>
      </c>
      <c r="B57" s="5">
        <v>1</v>
      </c>
      <c r="C57" s="9"/>
      <c r="D57" s="13">
        <f>B57*C57</f>
        <v>0</v>
      </c>
      <c r="N57" s="50"/>
    </row>
    <row r="58" spans="1:14" s="47" customFormat="1" ht="13.5" customHeight="1" thickBot="1">
      <c r="A58" s="12" t="s">
        <v>36</v>
      </c>
      <c r="B58" s="5">
        <v>1.5</v>
      </c>
      <c r="C58" s="9"/>
      <c r="D58" s="13">
        <f>B58*C58</f>
        <v>0</v>
      </c>
      <c r="N58" s="50"/>
    </row>
    <row r="59" spans="1:14" s="47" customFormat="1" ht="13.5" customHeight="1" thickBot="1">
      <c r="A59" s="12" t="s">
        <v>37</v>
      </c>
      <c r="B59" s="23">
        <v>3</v>
      </c>
      <c r="C59" s="9"/>
      <c r="D59" s="13">
        <f>B59*C59</f>
        <v>0</v>
      </c>
      <c r="N59" s="50"/>
    </row>
    <row r="60" spans="1:14" s="47" customFormat="1" ht="12.75" customHeight="1" thickBot="1">
      <c r="A60" s="12" t="s">
        <v>38</v>
      </c>
      <c r="B60" s="23">
        <v>4</v>
      </c>
      <c r="C60" s="9"/>
      <c r="D60" s="13">
        <f>B60*C60</f>
        <v>0</v>
      </c>
      <c r="N60" s="50"/>
    </row>
    <row r="61" spans="1:14" s="47" customFormat="1" ht="12.75" customHeight="1" thickBot="1">
      <c r="A61" s="12" t="s">
        <v>39</v>
      </c>
      <c r="B61" s="5">
        <v>5</v>
      </c>
      <c r="C61" s="9"/>
      <c r="D61" s="13">
        <f>B61*C61</f>
        <v>0</v>
      </c>
      <c r="N61" s="50"/>
    </row>
    <row r="62" spans="1:14" s="47" customFormat="1" ht="15.75" customHeight="1" thickBot="1">
      <c r="A62" s="44" t="s">
        <v>65</v>
      </c>
      <c r="B62" s="5" t="s">
        <v>6</v>
      </c>
      <c r="C62" s="26"/>
      <c r="D62" s="53">
        <f>SUM(D63:D65)</f>
        <v>0</v>
      </c>
      <c r="N62" s="50"/>
    </row>
    <row r="63" spans="1:14" s="47" customFormat="1" ht="12.75" customHeight="1" thickBot="1">
      <c r="A63" s="27" t="s">
        <v>40</v>
      </c>
      <c r="B63" s="5">
        <v>5</v>
      </c>
      <c r="C63" s="9"/>
      <c r="D63" s="13">
        <f aca="true" t="shared" si="4" ref="D63:D69">B63*C63</f>
        <v>0</v>
      </c>
      <c r="N63" s="50"/>
    </row>
    <row r="64" spans="1:14" s="47" customFormat="1" ht="12.75" customHeight="1" thickBot="1">
      <c r="A64" s="12" t="s">
        <v>41</v>
      </c>
      <c r="B64" s="5">
        <v>7</v>
      </c>
      <c r="C64" s="9"/>
      <c r="D64" s="13">
        <f t="shared" si="4"/>
        <v>0</v>
      </c>
      <c r="N64" s="81"/>
    </row>
    <row r="65" spans="1:14" s="47" customFormat="1" ht="12.75" customHeight="1" thickBot="1">
      <c r="A65" s="12" t="s">
        <v>42</v>
      </c>
      <c r="B65" s="5">
        <v>15</v>
      </c>
      <c r="C65" s="9"/>
      <c r="D65" s="13">
        <f t="shared" si="4"/>
        <v>0</v>
      </c>
      <c r="N65" s="81"/>
    </row>
    <row r="66" spans="1:14" s="47" customFormat="1" ht="15.75" customHeight="1" thickBot="1">
      <c r="A66" s="25" t="s">
        <v>43</v>
      </c>
      <c r="B66" s="5" t="s">
        <v>6</v>
      </c>
      <c r="C66" s="26"/>
      <c r="D66" s="53">
        <f>SUM(D67:D69)</f>
        <v>0</v>
      </c>
      <c r="N66" s="48"/>
    </row>
    <row r="67" spans="1:14" s="47" customFormat="1" ht="12.75" customHeight="1" thickBot="1">
      <c r="A67" s="27" t="s">
        <v>44</v>
      </c>
      <c r="B67" s="5">
        <v>2.5</v>
      </c>
      <c r="C67" s="9"/>
      <c r="D67" s="13">
        <f>B67*C67</f>
        <v>0</v>
      </c>
      <c r="N67" s="48"/>
    </row>
    <row r="68" spans="1:14" s="47" customFormat="1" ht="12.75" customHeight="1" thickBot="1">
      <c r="A68" s="12" t="s">
        <v>45</v>
      </c>
      <c r="B68" s="5">
        <v>3.5</v>
      </c>
      <c r="C68" s="9"/>
      <c r="D68" s="13">
        <f t="shared" si="4"/>
        <v>0</v>
      </c>
      <c r="N68" s="50"/>
    </row>
    <row r="69" spans="1:14" s="47" customFormat="1" ht="12.75" customHeight="1" thickBot="1">
      <c r="A69" s="12" t="s">
        <v>46</v>
      </c>
      <c r="B69" s="5">
        <v>7.5</v>
      </c>
      <c r="C69" s="9"/>
      <c r="D69" s="13">
        <f t="shared" si="4"/>
        <v>0</v>
      </c>
      <c r="N69" s="50"/>
    </row>
    <row r="70" spans="1:14" s="47" customFormat="1" ht="15.75" customHeight="1" thickBot="1">
      <c r="A70" s="4" t="s">
        <v>47</v>
      </c>
      <c r="B70" s="5" t="s">
        <v>6</v>
      </c>
      <c r="C70" s="6"/>
      <c r="D70" s="52">
        <f>SUM(D71:D78)</f>
        <v>0</v>
      </c>
      <c r="N70" s="50"/>
    </row>
    <row r="71" spans="1:14" s="47" customFormat="1" ht="24" customHeight="1" thickBot="1">
      <c r="A71" s="12" t="s">
        <v>48</v>
      </c>
      <c r="B71" s="5">
        <v>2.5</v>
      </c>
      <c r="C71" s="9"/>
      <c r="D71" s="13">
        <f>B71*C71</f>
        <v>0</v>
      </c>
      <c r="N71" s="50"/>
    </row>
    <row r="72" spans="1:14" s="47" customFormat="1" ht="24.75" thickBot="1">
      <c r="A72" s="12" t="s">
        <v>106</v>
      </c>
      <c r="B72" s="5">
        <v>1.5</v>
      </c>
      <c r="C72" s="9"/>
      <c r="D72" s="13">
        <f>B72*C72</f>
        <v>0</v>
      </c>
      <c r="N72" s="50"/>
    </row>
    <row r="73" spans="1:14" s="47" customFormat="1" ht="13.5" customHeight="1" thickBot="1">
      <c r="A73" s="12" t="s">
        <v>66</v>
      </c>
      <c r="B73" s="5">
        <v>2</v>
      </c>
      <c r="C73" s="9"/>
      <c r="D73" s="13">
        <f>IF(B73*C73&lt;20,B73*C73,20)</f>
        <v>0</v>
      </c>
      <c r="N73" s="50"/>
    </row>
    <row r="74" spans="1:14" s="47" customFormat="1" ht="13.5" customHeight="1" thickBot="1">
      <c r="A74" s="12" t="s">
        <v>49</v>
      </c>
      <c r="B74" s="5">
        <v>3</v>
      </c>
      <c r="C74" s="9"/>
      <c r="D74" s="13">
        <f>B74*C74</f>
        <v>0</v>
      </c>
      <c r="N74" s="50"/>
    </row>
    <row r="75" spans="1:14" s="47" customFormat="1" ht="24.75" customHeight="1" thickBot="1">
      <c r="A75" s="12" t="s">
        <v>50</v>
      </c>
      <c r="B75" s="5">
        <v>4.5</v>
      </c>
      <c r="C75" s="9"/>
      <c r="D75" s="13">
        <f>B75*C75</f>
        <v>0</v>
      </c>
      <c r="N75" s="50"/>
    </row>
    <row r="76" spans="1:14" s="47" customFormat="1" ht="13.5" customHeight="1" thickBot="1">
      <c r="A76" s="12" t="s">
        <v>51</v>
      </c>
      <c r="B76" s="5">
        <v>3.5</v>
      </c>
      <c r="C76" s="9"/>
      <c r="D76" s="10">
        <f>B76*C76</f>
        <v>0</v>
      </c>
      <c r="N76" s="50"/>
    </row>
    <row r="77" spans="1:14" s="47" customFormat="1" ht="24.75" customHeight="1" thickBot="1">
      <c r="A77" s="12" t="s">
        <v>52</v>
      </c>
      <c r="B77" s="5">
        <v>3.5</v>
      </c>
      <c r="C77" s="9"/>
      <c r="D77" s="30">
        <f>B77*C77</f>
        <v>0</v>
      </c>
      <c r="N77" s="50"/>
    </row>
    <row r="78" spans="1:14" s="47" customFormat="1" ht="13.5" customHeight="1" thickBot="1">
      <c r="A78" s="12" t="s">
        <v>53</v>
      </c>
      <c r="B78" s="5">
        <v>2.5</v>
      </c>
      <c r="C78" s="9"/>
      <c r="D78" s="10">
        <f>B78*C78</f>
        <v>0</v>
      </c>
      <c r="N78" s="50"/>
    </row>
    <row r="79" spans="1:14" s="47" customFormat="1" ht="39.75" customHeight="1" thickBot="1">
      <c r="A79" s="4" t="s">
        <v>54</v>
      </c>
      <c r="B79" s="5" t="s">
        <v>6</v>
      </c>
      <c r="C79" s="6"/>
      <c r="D79" s="52">
        <f>SUM(D80:D86)</f>
        <v>0</v>
      </c>
      <c r="N79" s="50"/>
    </row>
    <row r="80" spans="1:14" s="47" customFormat="1" ht="24.75" thickBot="1">
      <c r="A80" s="12" t="s">
        <v>55</v>
      </c>
      <c r="B80" s="5">
        <v>1.5</v>
      </c>
      <c r="C80" s="9"/>
      <c r="D80" s="13">
        <f aca="true" t="shared" si="5" ref="D80:D86">B80*C80</f>
        <v>0</v>
      </c>
      <c r="N80" s="50"/>
    </row>
    <row r="81" spans="1:14" s="47" customFormat="1" ht="24.75" thickBot="1">
      <c r="A81" s="12" t="s">
        <v>68</v>
      </c>
      <c r="B81" s="5">
        <v>0.5</v>
      </c>
      <c r="C81" s="9"/>
      <c r="D81" s="13">
        <f t="shared" si="5"/>
        <v>0</v>
      </c>
      <c r="N81" s="50"/>
    </row>
    <row r="82" spans="1:14" s="47" customFormat="1" ht="13.5" customHeight="1" thickBot="1">
      <c r="A82" s="12" t="s">
        <v>56</v>
      </c>
      <c r="B82" s="5">
        <v>2</v>
      </c>
      <c r="C82" s="9"/>
      <c r="D82" s="13">
        <f t="shared" si="5"/>
        <v>0</v>
      </c>
      <c r="N82" s="50"/>
    </row>
    <row r="83" spans="1:14" s="47" customFormat="1" ht="24.75" customHeight="1" thickBot="1">
      <c r="A83" s="12" t="s">
        <v>57</v>
      </c>
      <c r="B83" s="5">
        <v>3.5</v>
      </c>
      <c r="C83" s="9"/>
      <c r="D83" s="13">
        <f t="shared" si="5"/>
        <v>0</v>
      </c>
      <c r="N83" s="50"/>
    </row>
    <row r="84" spans="1:14" s="47" customFormat="1" ht="13.5" customHeight="1" thickBot="1">
      <c r="A84" s="12" t="s">
        <v>58</v>
      </c>
      <c r="B84" s="5">
        <v>2.5</v>
      </c>
      <c r="C84" s="9"/>
      <c r="D84" s="13">
        <f t="shared" si="5"/>
        <v>0</v>
      </c>
      <c r="N84" s="50"/>
    </row>
    <row r="85" spans="1:14" s="47" customFormat="1" ht="24.75" customHeight="1" thickBot="1">
      <c r="A85" s="12" t="s">
        <v>59</v>
      </c>
      <c r="B85" s="5">
        <v>2.5</v>
      </c>
      <c r="C85" s="9"/>
      <c r="D85" s="13">
        <f t="shared" si="5"/>
        <v>0</v>
      </c>
      <c r="N85" s="50"/>
    </row>
    <row r="86" spans="1:14" s="47" customFormat="1" ht="13.5" customHeight="1" thickBot="1">
      <c r="A86" s="12" t="s">
        <v>60</v>
      </c>
      <c r="B86" s="5">
        <v>1.5</v>
      </c>
      <c r="C86" s="9"/>
      <c r="D86" s="13">
        <f t="shared" si="5"/>
        <v>0</v>
      </c>
      <c r="N86" s="50"/>
    </row>
    <row r="87" spans="1:14" s="47" customFormat="1" ht="16.5" customHeight="1" thickBot="1">
      <c r="A87" s="4" t="s">
        <v>61</v>
      </c>
      <c r="B87" s="5" t="s">
        <v>6</v>
      </c>
      <c r="C87" s="9"/>
      <c r="D87" s="52">
        <f>SUM(D89:D105)</f>
        <v>0</v>
      </c>
      <c r="N87" s="81"/>
    </row>
    <row r="88" spans="1:14" s="47" customFormat="1" ht="16.5" customHeight="1" thickBot="1">
      <c r="A88" s="4" t="s">
        <v>78</v>
      </c>
      <c r="B88" s="5"/>
      <c r="C88" s="9"/>
      <c r="D88" s="13"/>
      <c r="N88" s="81"/>
    </row>
    <row r="89" spans="1:14" s="47" customFormat="1" ht="13.5" customHeight="1" thickBot="1">
      <c r="A89" s="12" t="s">
        <v>80</v>
      </c>
      <c r="B89" s="5">
        <v>20</v>
      </c>
      <c r="C89" s="9"/>
      <c r="D89" s="13">
        <f>B89*C89</f>
        <v>0</v>
      </c>
      <c r="N89" s="81"/>
    </row>
    <row r="90" spans="1:14" s="47" customFormat="1" ht="13.5" customHeight="1" thickBot="1">
      <c r="A90" s="12" t="s">
        <v>82</v>
      </c>
      <c r="B90" s="5">
        <v>20</v>
      </c>
      <c r="C90" s="9"/>
      <c r="D90" s="13">
        <f aca="true" t="shared" si="6" ref="D90:D95">B90*C90</f>
        <v>0</v>
      </c>
      <c r="N90" s="54"/>
    </row>
    <row r="91" spans="1:14" s="47" customFormat="1" ht="13.5" customHeight="1" thickBot="1">
      <c r="A91" s="12" t="s">
        <v>81</v>
      </c>
      <c r="B91" s="5">
        <v>20</v>
      </c>
      <c r="C91" s="9"/>
      <c r="D91" s="13">
        <f t="shared" si="6"/>
        <v>0</v>
      </c>
      <c r="N91" s="54"/>
    </row>
    <row r="92" spans="1:14" s="47" customFormat="1" ht="13.5" customHeight="1" thickBot="1">
      <c r="A92" s="12" t="s">
        <v>83</v>
      </c>
      <c r="B92" s="5">
        <v>20</v>
      </c>
      <c r="C92" s="9"/>
      <c r="D92" s="13">
        <f t="shared" si="6"/>
        <v>0</v>
      </c>
      <c r="N92" s="54"/>
    </row>
    <row r="93" spans="1:14" s="47" customFormat="1" ht="13.5" customHeight="1" thickBot="1">
      <c r="A93" s="12" t="s">
        <v>84</v>
      </c>
      <c r="B93" s="5">
        <v>14</v>
      </c>
      <c r="C93" s="9"/>
      <c r="D93" s="13">
        <f t="shared" si="6"/>
        <v>0</v>
      </c>
      <c r="N93" s="54"/>
    </row>
    <row r="94" spans="1:14" s="47" customFormat="1" ht="13.5" customHeight="1" thickBot="1">
      <c r="A94" s="12" t="s">
        <v>86</v>
      </c>
      <c r="B94" s="5">
        <v>5</v>
      </c>
      <c r="C94" s="9"/>
      <c r="D94" s="13">
        <f t="shared" si="6"/>
        <v>0</v>
      </c>
      <c r="N94" s="54"/>
    </row>
    <row r="95" spans="1:14" s="47" customFormat="1" ht="13.5" customHeight="1" thickBot="1">
      <c r="A95" s="12" t="s">
        <v>85</v>
      </c>
      <c r="B95" s="5">
        <v>14</v>
      </c>
      <c r="C95" s="9"/>
      <c r="D95" s="13">
        <f t="shared" si="6"/>
        <v>0</v>
      </c>
      <c r="N95" s="54"/>
    </row>
    <row r="96" spans="1:14" s="47" customFormat="1" ht="14.25" thickBot="1">
      <c r="A96" s="4" t="s">
        <v>79</v>
      </c>
      <c r="B96" s="5"/>
      <c r="C96" s="9"/>
      <c r="D96" s="13"/>
      <c r="N96" s="54"/>
    </row>
    <row r="97" spans="1:14" s="47" customFormat="1" ht="24.75" thickBot="1">
      <c r="A97" s="12" t="s">
        <v>92</v>
      </c>
      <c r="B97" s="5">
        <v>6</v>
      </c>
      <c r="C97" s="9"/>
      <c r="D97" s="13">
        <f>B97*C97</f>
        <v>0</v>
      </c>
      <c r="N97" s="48"/>
    </row>
    <row r="98" spans="1:14" s="47" customFormat="1" ht="13.5" customHeight="1" thickBot="1">
      <c r="A98" s="12" t="s">
        <v>94</v>
      </c>
      <c r="B98" s="5">
        <v>4</v>
      </c>
      <c r="C98" s="9"/>
      <c r="D98" s="13">
        <f>B98*C98</f>
        <v>0</v>
      </c>
      <c r="N98" s="48"/>
    </row>
    <row r="99" spans="1:14" s="47" customFormat="1" ht="13.5" customHeight="1" thickBot="1">
      <c r="A99" s="12" t="s">
        <v>93</v>
      </c>
      <c r="B99" s="5">
        <v>2</v>
      </c>
      <c r="C99" s="9"/>
      <c r="D99" s="13">
        <f>B99*C99</f>
        <v>0</v>
      </c>
      <c r="N99" s="48"/>
    </row>
    <row r="100" spans="1:14" s="47" customFormat="1" ht="13.5" customHeight="1" thickBot="1">
      <c r="A100" s="4" t="s">
        <v>77</v>
      </c>
      <c r="B100" s="5"/>
      <c r="C100" s="9"/>
      <c r="D100" s="13"/>
      <c r="N100" s="48"/>
    </row>
    <row r="101" spans="1:14" s="47" customFormat="1" ht="13.5" customHeight="1" thickBot="1">
      <c r="A101" s="12" t="s">
        <v>87</v>
      </c>
      <c r="B101" s="5">
        <v>18</v>
      </c>
      <c r="C101" s="9"/>
      <c r="D101" s="13">
        <f>B101*C101</f>
        <v>0</v>
      </c>
      <c r="N101" s="48"/>
    </row>
    <row r="102" spans="1:14" s="47" customFormat="1" ht="13.5" customHeight="1" thickBot="1">
      <c r="A102" s="12" t="s">
        <v>88</v>
      </c>
      <c r="B102" s="5">
        <v>18</v>
      </c>
      <c r="C102" s="9"/>
      <c r="D102" s="13">
        <f>B102*C102</f>
        <v>0</v>
      </c>
      <c r="N102" s="48"/>
    </row>
    <row r="103" spans="1:14" s="47" customFormat="1" ht="13.5" customHeight="1" thickBot="1">
      <c r="A103" s="12" t="s">
        <v>89</v>
      </c>
      <c r="B103" s="5">
        <v>18</v>
      </c>
      <c r="C103" s="9"/>
      <c r="D103" s="13">
        <f>B103*C103</f>
        <v>0</v>
      </c>
      <c r="N103" s="48"/>
    </row>
    <row r="104" spans="1:14" s="47" customFormat="1" ht="13.5" customHeight="1" thickBot="1">
      <c r="A104" s="12" t="s">
        <v>90</v>
      </c>
      <c r="B104" s="5">
        <v>18</v>
      </c>
      <c r="C104" s="9"/>
      <c r="D104" s="13">
        <f>B104*C104</f>
        <v>0</v>
      </c>
      <c r="N104" s="48"/>
    </row>
    <row r="105" spans="1:14" s="47" customFormat="1" ht="13.5" customHeight="1" thickBot="1">
      <c r="A105" s="12" t="s">
        <v>91</v>
      </c>
      <c r="B105" s="5">
        <v>3</v>
      </c>
      <c r="C105" s="9"/>
      <c r="D105" s="13">
        <f>IF(B105*C105&lt;18,B105*C105,18)</f>
        <v>0</v>
      </c>
      <c r="N105" s="48"/>
    </row>
    <row r="106" spans="1:14" ht="13.5" customHeight="1" thickBot="1">
      <c r="A106" s="42"/>
      <c r="B106" s="42"/>
      <c r="C106" s="42"/>
      <c r="D106" s="42"/>
      <c r="N106" s="28"/>
    </row>
    <row r="107" spans="1:14" ht="16.5" customHeight="1" thickBot="1">
      <c r="A107" s="31" t="s">
        <v>62</v>
      </c>
      <c r="B107" s="32"/>
      <c r="C107" s="33"/>
      <c r="D107" s="34">
        <f>D87+D79+D70+D56+D51+D44+D42+D35+D33+D31+D22+D21+D20+D19+D18+D15+D12+D10+D66+D62</f>
        <v>0</v>
      </c>
      <c r="N107" s="29"/>
    </row>
    <row r="108" ht="12.75" customHeight="1">
      <c r="N108" s="29"/>
    </row>
    <row r="109" spans="1:14" ht="12.75" customHeight="1">
      <c r="A109" s="41"/>
      <c r="N109" s="29"/>
    </row>
    <row r="110" ht="12.75" customHeight="1">
      <c r="N110" s="29"/>
    </row>
    <row r="111" ht="12.75" customHeight="1">
      <c r="N111" s="29"/>
    </row>
    <row r="112" ht="12.75" customHeight="1">
      <c r="N112" s="29"/>
    </row>
    <row r="113" ht="12.75" customHeight="1">
      <c r="N113" s="29"/>
    </row>
    <row r="114" ht="12.75" customHeight="1">
      <c r="N114" s="29"/>
    </row>
    <row r="115" ht="12.75" customHeight="1">
      <c r="N115" s="29"/>
    </row>
    <row r="116" ht="12.75" customHeight="1">
      <c r="N116" s="29"/>
    </row>
    <row r="117" ht="12.75" customHeight="1">
      <c r="N117" s="29"/>
    </row>
    <row r="118" ht="12.75" customHeight="1">
      <c r="N118" s="29"/>
    </row>
    <row r="119" ht="12.75" customHeight="1">
      <c r="N119" s="29"/>
    </row>
    <row r="120" ht="12.75" customHeight="1">
      <c r="N120" s="29"/>
    </row>
    <row r="121" ht="12.75" customHeight="1">
      <c r="N121" s="29"/>
    </row>
    <row r="122" ht="12.75" customHeight="1">
      <c r="N122" s="29"/>
    </row>
    <row r="123" ht="12.75" customHeight="1">
      <c r="N123" s="29"/>
    </row>
    <row r="124" ht="12.75" customHeight="1">
      <c r="N124" s="29"/>
    </row>
    <row r="125" ht="12.75" customHeight="1">
      <c r="N125" s="29"/>
    </row>
    <row r="126" ht="12.75" customHeight="1">
      <c r="N126" s="29"/>
    </row>
    <row r="127" ht="12.75" customHeight="1">
      <c r="N127" s="29"/>
    </row>
    <row r="128" ht="12.75" customHeight="1">
      <c r="N128" s="28"/>
    </row>
    <row r="129" ht="12.75" customHeight="1">
      <c r="N129" s="28"/>
    </row>
    <row r="130" ht="12.75" customHeight="1">
      <c r="N130" s="29"/>
    </row>
    <row r="131" ht="12.75">
      <c r="N131" s="29"/>
    </row>
    <row r="132" ht="12.75">
      <c r="N132" s="29"/>
    </row>
    <row r="133" ht="12.75">
      <c r="N133" s="29"/>
    </row>
    <row r="134" ht="12.75">
      <c r="N134" s="29"/>
    </row>
    <row r="135" ht="12.75">
      <c r="N135" s="29"/>
    </row>
    <row r="136" ht="12.75">
      <c r="N136" s="29"/>
    </row>
    <row r="137" ht="12.75">
      <c r="N137" s="29"/>
    </row>
    <row r="138" ht="12.75">
      <c r="N138" s="29"/>
    </row>
    <row r="139" ht="12.75">
      <c r="N139" s="29"/>
    </row>
    <row r="140" ht="12.75">
      <c r="N140" s="29"/>
    </row>
    <row r="141" ht="12.75">
      <c r="N141" s="29"/>
    </row>
    <row r="142" ht="12.75">
      <c r="N142" s="29"/>
    </row>
    <row r="143" ht="12.75">
      <c r="N143" s="29"/>
    </row>
    <row r="144" ht="12.75">
      <c r="N144" s="29"/>
    </row>
    <row r="145" ht="12.75">
      <c r="N145" s="29"/>
    </row>
    <row r="146" ht="12.75">
      <c r="N146" s="29"/>
    </row>
    <row r="147" ht="12.75">
      <c r="N147" s="29"/>
    </row>
    <row r="148" ht="12.75">
      <c r="N148" s="29"/>
    </row>
    <row r="149" ht="12.75">
      <c r="N149" s="29"/>
    </row>
    <row r="150" ht="12.75">
      <c r="N150" s="29"/>
    </row>
    <row r="151" ht="12.75">
      <c r="N151" s="29"/>
    </row>
    <row r="152" ht="12.75">
      <c r="N152" s="29"/>
    </row>
    <row r="153" ht="12.75">
      <c r="N153" s="29"/>
    </row>
    <row r="154" ht="12.75">
      <c r="N154" s="29"/>
    </row>
    <row r="155" ht="12.75">
      <c r="N155" s="29"/>
    </row>
    <row r="156" ht="12.75">
      <c r="N156" s="29"/>
    </row>
    <row r="157" ht="12.75">
      <c r="N157" s="29"/>
    </row>
    <row r="158" ht="12.75">
      <c r="N158" s="29"/>
    </row>
    <row r="159" ht="12.75">
      <c r="N159" s="29"/>
    </row>
    <row r="160" ht="12.75">
      <c r="N160" s="29"/>
    </row>
    <row r="161" ht="12.75">
      <c r="N161" s="29"/>
    </row>
    <row r="162" ht="12.75">
      <c r="N162" s="29"/>
    </row>
    <row r="163" ht="12.75">
      <c r="N163" s="29"/>
    </row>
    <row r="164" ht="12.75">
      <c r="N164" s="29"/>
    </row>
    <row r="165" ht="12.75">
      <c r="N165" s="29"/>
    </row>
    <row r="166" ht="12.75">
      <c r="N166" s="29"/>
    </row>
    <row r="167" ht="12.75">
      <c r="N167" s="29"/>
    </row>
    <row r="168" ht="12.75">
      <c r="N168" s="29"/>
    </row>
    <row r="169" ht="12.75">
      <c r="N169" s="29"/>
    </row>
    <row r="170" ht="12.75">
      <c r="N170" s="29"/>
    </row>
    <row r="171" ht="12.75">
      <c r="N171" s="29"/>
    </row>
    <row r="172" ht="12.75">
      <c r="N172" s="29"/>
    </row>
    <row r="173" ht="12.75">
      <c r="N173" s="29"/>
    </row>
    <row r="174" ht="12.75">
      <c r="N174" s="29"/>
    </row>
    <row r="175" ht="12.75">
      <c r="N175" s="29"/>
    </row>
    <row r="176" ht="114.75" customHeight="1">
      <c r="N176" s="29"/>
    </row>
    <row r="177" ht="12.75">
      <c r="N177" s="29"/>
    </row>
    <row r="178" ht="12.75">
      <c r="N178" s="29"/>
    </row>
    <row r="179" ht="12.75">
      <c r="N179" s="29"/>
    </row>
    <row r="180" ht="12.75">
      <c r="N180" s="29"/>
    </row>
    <row r="181" ht="12.75">
      <c r="N181" s="29"/>
    </row>
    <row r="182" ht="12.75">
      <c r="N182" s="29"/>
    </row>
    <row r="183" ht="12.75">
      <c r="N183" s="29"/>
    </row>
    <row r="184" ht="12.75">
      <c r="N184" s="82"/>
    </row>
    <row r="185" ht="12.75">
      <c r="N185" s="82"/>
    </row>
    <row r="186" ht="12.75">
      <c r="N186" s="28"/>
    </row>
    <row r="187" ht="12.75">
      <c r="N187" s="28"/>
    </row>
    <row r="188" ht="12.75">
      <c r="N188" s="29"/>
    </row>
    <row r="189" ht="12.75">
      <c r="N189" s="29"/>
    </row>
    <row r="190" ht="12.75">
      <c r="N190" s="29"/>
    </row>
    <row r="191" ht="12.75">
      <c r="N191" s="29"/>
    </row>
    <row r="192" ht="12.75">
      <c r="N192" s="29"/>
    </row>
    <row r="193" ht="12.75">
      <c r="N193" s="29"/>
    </row>
    <row r="194" ht="12.75">
      <c r="N194" s="29"/>
    </row>
    <row r="195" ht="12.75">
      <c r="N195" s="29"/>
    </row>
    <row r="196" ht="12.75">
      <c r="N196" s="29"/>
    </row>
    <row r="197" ht="12.75">
      <c r="N197" s="29"/>
    </row>
    <row r="198" ht="12.75">
      <c r="N198" s="29"/>
    </row>
    <row r="199" ht="12.75">
      <c r="N199" s="29"/>
    </row>
    <row r="200" ht="12.75">
      <c r="N200" s="29"/>
    </row>
    <row r="201" ht="12.75">
      <c r="N201" s="29"/>
    </row>
    <row r="202" ht="12.75">
      <c r="N202" s="29"/>
    </row>
    <row r="203" ht="12.75">
      <c r="N203" s="29"/>
    </row>
    <row r="204" ht="12.75">
      <c r="N204" s="29"/>
    </row>
    <row r="205" ht="12.75">
      <c r="N205" s="29"/>
    </row>
    <row r="206" ht="12.75">
      <c r="N206" s="29"/>
    </row>
    <row r="207" ht="12.75">
      <c r="N207" s="29"/>
    </row>
    <row r="208" ht="12.75">
      <c r="N208" s="29"/>
    </row>
    <row r="209" ht="12.75">
      <c r="N209" s="29"/>
    </row>
    <row r="210" ht="12.75">
      <c r="N210" s="29"/>
    </row>
    <row r="211" ht="12.75">
      <c r="N211" s="29"/>
    </row>
    <row r="212" ht="12.75">
      <c r="N212" s="29"/>
    </row>
    <row r="213" ht="38.25" customHeight="1">
      <c r="N213" s="29"/>
    </row>
    <row r="214" ht="12.75">
      <c r="N214" s="29"/>
    </row>
    <row r="215" ht="12.75">
      <c r="N215" s="29"/>
    </row>
    <row r="216" ht="12.75">
      <c r="N216" s="29"/>
    </row>
    <row r="217" ht="12.75">
      <c r="N217" s="29"/>
    </row>
    <row r="218" ht="12.75">
      <c r="N218" s="29"/>
    </row>
    <row r="219" ht="12.75">
      <c r="N219" s="29"/>
    </row>
    <row r="220" ht="12.75">
      <c r="N220" s="29"/>
    </row>
    <row r="221" ht="12.75">
      <c r="N221" s="82"/>
    </row>
    <row r="222" ht="12.75">
      <c r="N222" s="82"/>
    </row>
    <row r="223" ht="12.75">
      <c r="N223" s="28"/>
    </row>
    <row r="224" ht="12.75">
      <c r="N224" s="28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  <row r="267" ht="12.75">
      <c r="N267" s="29"/>
    </row>
    <row r="268" ht="12.75">
      <c r="N268" s="29"/>
    </row>
    <row r="269" ht="12.75">
      <c r="N269" s="29"/>
    </row>
    <row r="270" ht="12.75">
      <c r="N270" s="29"/>
    </row>
    <row r="271" ht="12.75">
      <c r="N271" s="29"/>
    </row>
    <row r="272" ht="12.75">
      <c r="N272" s="29"/>
    </row>
    <row r="273" ht="12.75">
      <c r="N273" s="29"/>
    </row>
    <row r="274" ht="12.75">
      <c r="N274" s="29"/>
    </row>
    <row r="275" ht="12.75">
      <c r="N275" s="29"/>
    </row>
    <row r="276" ht="12.75">
      <c r="N276" s="29"/>
    </row>
    <row r="277" ht="12.75">
      <c r="N277" s="29"/>
    </row>
    <row r="278" ht="12.75">
      <c r="N278" s="29"/>
    </row>
    <row r="279" ht="12.75">
      <c r="N279" s="29"/>
    </row>
    <row r="280" ht="12.75">
      <c r="N280" s="29"/>
    </row>
    <row r="281" ht="12.75">
      <c r="N281" s="29"/>
    </row>
    <row r="282" ht="12.75">
      <c r="N282" s="29"/>
    </row>
    <row r="283" ht="12.75">
      <c r="N283" s="29"/>
    </row>
    <row r="284" ht="12.75">
      <c r="N284" s="29"/>
    </row>
    <row r="285" ht="51" customHeight="1">
      <c r="N285" s="29"/>
    </row>
    <row r="286" ht="12.75">
      <c r="N286" s="29"/>
    </row>
    <row r="287" ht="12.75">
      <c r="N287" s="29"/>
    </row>
    <row r="288" ht="12.75">
      <c r="N288" s="29"/>
    </row>
    <row r="289" ht="12.75">
      <c r="N289" s="28"/>
    </row>
    <row r="290" ht="12.75">
      <c r="N290" s="40"/>
    </row>
    <row r="291" ht="12.75">
      <c r="N291" s="40"/>
    </row>
    <row r="292" ht="12.75">
      <c r="N292" s="28"/>
    </row>
    <row r="293" ht="12.75">
      <c r="N293" s="82"/>
    </row>
    <row r="294" ht="12.75">
      <c r="N294" s="82"/>
    </row>
    <row r="295" ht="12.75">
      <c r="N295" s="28"/>
    </row>
    <row r="296" ht="12.75">
      <c r="N296" s="28"/>
    </row>
    <row r="297" ht="12.75" customHeight="1">
      <c r="N297" s="28"/>
    </row>
    <row r="298" ht="12.75">
      <c r="N298" s="28"/>
    </row>
    <row r="299" ht="12.75">
      <c r="N299" s="29"/>
    </row>
    <row r="300" ht="12.75">
      <c r="N300" s="29"/>
    </row>
    <row r="301" ht="12.75">
      <c r="N301" s="29"/>
    </row>
    <row r="302" ht="12.75">
      <c r="N302" s="29"/>
    </row>
    <row r="303" ht="12.75">
      <c r="N303" s="29"/>
    </row>
    <row r="304" ht="12.75">
      <c r="N304" s="29"/>
    </row>
    <row r="305" ht="12.75">
      <c r="N305" s="82"/>
    </row>
    <row r="306" ht="12.75">
      <c r="N306" s="82"/>
    </row>
    <row r="307" ht="12.75">
      <c r="N307" s="28"/>
    </row>
    <row r="308" ht="12.75">
      <c r="N308" s="28"/>
    </row>
    <row r="309" ht="12.75">
      <c r="N309" s="29"/>
    </row>
    <row r="310" ht="12.75">
      <c r="N310" s="29"/>
    </row>
    <row r="311" ht="12.75">
      <c r="N311" s="29"/>
    </row>
    <row r="312" ht="12.75">
      <c r="N312" s="29"/>
    </row>
    <row r="313" ht="12.75">
      <c r="N313" s="29"/>
    </row>
    <row r="314" ht="12.75">
      <c r="N314" s="29"/>
    </row>
    <row r="315" ht="12.75">
      <c r="N315" s="28"/>
    </row>
    <row r="316" ht="12.75">
      <c r="N316" s="28"/>
    </row>
    <row r="317" ht="12.75">
      <c r="N317" s="29"/>
    </row>
    <row r="318" ht="12.75">
      <c r="N318" s="29"/>
    </row>
    <row r="319" ht="12.75">
      <c r="N319" s="29"/>
    </row>
    <row r="320" ht="12.75">
      <c r="N320" s="29"/>
    </row>
    <row r="321" ht="12.75">
      <c r="N321" s="29"/>
    </row>
    <row r="322" ht="12.75">
      <c r="N322" s="29"/>
    </row>
    <row r="323" ht="12.75">
      <c r="N323" s="29"/>
    </row>
    <row r="324" ht="12.75">
      <c r="N324" s="29"/>
    </row>
    <row r="325" ht="12.75">
      <c r="N325" s="29"/>
    </row>
    <row r="326" ht="12.75">
      <c r="N326" s="29"/>
    </row>
    <row r="327" ht="12.75">
      <c r="N327" s="29"/>
    </row>
    <row r="328" ht="12.75">
      <c r="N328" s="28"/>
    </row>
    <row r="329" ht="12.75">
      <c r="N329" s="28"/>
    </row>
    <row r="330" ht="12.75">
      <c r="N330" s="29"/>
    </row>
    <row r="331" ht="12.75">
      <c r="N331" s="29"/>
    </row>
    <row r="332" ht="12.75">
      <c r="N332" s="29"/>
    </row>
    <row r="333" ht="12.75">
      <c r="N333" s="29"/>
    </row>
    <row r="334" ht="12.75">
      <c r="N334" s="29"/>
    </row>
    <row r="335" ht="12.75">
      <c r="N335" s="29"/>
    </row>
    <row r="336" ht="12.75">
      <c r="N336" s="29"/>
    </row>
    <row r="337" ht="12.75">
      <c r="N337" s="29"/>
    </row>
    <row r="338" ht="12.75">
      <c r="N338" s="28"/>
    </row>
    <row r="339" ht="12.75">
      <c r="N339" s="28"/>
    </row>
    <row r="340" ht="12.75">
      <c r="N340" s="29"/>
    </row>
    <row r="341" ht="12.75">
      <c r="N341" s="29"/>
    </row>
    <row r="342" ht="12.75">
      <c r="N342" s="29"/>
    </row>
    <row r="343" ht="12.75">
      <c r="N343" s="29"/>
    </row>
    <row r="344" ht="12.75">
      <c r="N344" s="28"/>
    </row>
    <row r="345" ht="12.75">
      <c r="N345" s="28"/>
    </row>
    <row r="346" ht="12.75">
      <c r="N346" s="29"/>
    </row>
    <row r="347" ht="12.75">
      <c r="N347" s="29"/>
    </row>
    <row r="348" ht="38.25" customHeight="1">
      <c r="N348" s="29"/>
    </row>
    <row r="349" ht="12.75">
      <c r="N349" s="29"/>
    </row>
    <row r="350" ht="12.75">
      <c r="N350" s="29"/>
    </row>
    <row r="351" ht="12.75">
      <c r="N351" s="29"/>
    </row>
    <row r="352" ht="12.75">
      <c r="N352" s="29"/>
    </row>
    <row r="353" ht="12.75">
      <c r="N353" s="29"/>
    </row>
    <row r="354" ht="12.75">
      <c r="N354" s="29"/>
    </row>
    <row r="355" ht="12.75">
      <c r="N355" s="29"/>
    </row>
    <row r="356" ht="12.75">
      <c r="N356" s="82"/>
    </row>
    <row r="357" ht="12.75">
      <c r="N357" s="82"/>
    </row>
    <row r="358" ht="12.75">
      <c r="N358" s="28"/>
    </row>
    <row r="359" ht="12.75">
      <c r="N359" s="28"/>
    </row>
    <row r="360" ht="12.75">
      <c r="N360" s="29"/>
    </row>
    <row r="361" ht="12.75">
      <c r="N361" s="29"/>
    </row>
    <row r="362" ht="12.75">
      <c r="N362" s="29"/>
    </row>
    <row r="363" ht="12.75">
      <c r="N363" s="29"/>
    </row>
    <row r="364" ht="12.75">
      <c r="N364" s="28"/>
    </row>
    <row r="365" ht="12.75">
      <c r="N365" s="28"/>
    </row>
    <row r="366" ht="12.75">
      <c r="N366" s="29"/>
    </row>
    <row r="367" ht="12.75">
      <c r="N367" s="29"/>
    </row>
    <row r="368" ht="12.75">
      <c r="N368" s="29"/>
    </row>
    <row r="369" ht="12.75">
      <c r="N369" s="29"/>
    </row>
    <row r="370" ht="12.75">
      <c r="N370" s="29"/>
    </row>
    <row r="371" ht="12.75">
      <c r="N371" s="29"/>
    </row>
    <row r="372" ht="12.75">
      <c r="N372" s="29"/>
    </row>
    <row r="373" ht="12.75">
      <c r="N373" s="28"/>
    </row>
    <row r="374" ht="25.5" customHeight="1">
      <c r="N374" s="28"/>
    </row>
    <row r="375" ht="12.75">
      <c r="N375" s="29"/>
    </row>
    <row r="376" ht="12.75">
      <c r="N376" s="29"/>
    </row>
    <row r="377" ht="12.75">
      <c r="N377" s="29"/>
    </row>
    <row r="378" ht="12.75">
      <c r="N378" s="29"/>
    </row>
    <row r="379" ht="12.75">
      <c r="N379" s="29"/>
    </row>
    <row r="380" ht="12.75">
      <c r="N380" s="29"/>
    </row>
    <row r="381" ht="114.75" customHeight="1">
      <c r="N381" s="29"/>
    </row>
    <row r="382" ht="12.75">
      <c r="N382" s="82"/>
    </row>
    <row r="383" ht="12.75">
      <c r="N383" s="82"/>
    </row>
    <row r="384" ht="12.75">
      <c r="N384" s="28"/>
    </row>
    <row r="385" ht="12.75">
      <c r="N385" s="28"/>
    </row>
    <row r="386" ht="12.75">
      <c r="N386" s="29"/>
    </row>
    <row r="387" ht="12.75">
      <c r="N387" s="29"/>
    </row>
    <row r="388" ht="12.75">
      <c r="N388" s="29"/>
    </row>
    <row r="389" ht="12.75">
      <c r="N389" s="83"/>
    </row>
    <row r="390" ht="12.75">
      <c r="N390" s="83"/>
    </row>
    <row r="391" ht="12.75">
      <c r="N391" s="35"/>
    </row>
    <row r="392" ht="12.75">
      <c r="N392" s="35"/>
    </row>
    <row r="393" ht="12.75">
      <c r="N393" s="28"/>
    </row>
    <row r="394" ht="12.75">
      <c r="N394" s="28"/>
    </row>
    <row r="395" ht="12.75">
      <c r="N395" s="29"/>
    </row>
    <row r="396" ht="12.75">
      <c r="N396" s="29"/>
    </row>
    <row r="397" ht="12.75">
      <c r="N397" s="29"/>
    </row>
    <row r="398" ht="12.75">
      <c r="N398" s="29"/>
    </row>
    <row r="399" ht="12.75">
      <c r="N399" s="29"/>
    </row>
    <row r="400" ht="12.75">
      <c r="N400" s="29"/>
    </row>
    <row r="401" ht="12.75">
      <c r="N401" s="29"/>
    </row>
    <row r="402" ht="12.75">
      <c r="N402" s="29"/>
    </row>
    <row r="403" ht="12.75">
      <c r="N403" s="29"/>
    </row>
    <row r="404" ht="12.75">
      <c r="N404" s="29"/>
    </row>
    <row r="405" ht="12.75">
      <c r="N405" s="29"/>
    </row>
    <row r="406" ht="12.75">
      <c r="N406" s="29"/>
    </row>
    <row r="407" ht="12.75">
      <c r="N407" s="29"/>
    </row>
    <row r="408" ht="12.75">
      <c r="N408" s="29"/>
    </row>
    <row r="409" ht="12.75">
      <c r="N409" s="29"/>
    </row>
    <row r="410" ht="12.75">
      <c r="N410" s="28"/>
    </row>
    <row r="411" ht="12.75">
      <c r="N411" s="28"/>
    </row>
    <row r="412" ht="12.75">
      <c r="N412" s="29"/>
    </row>
    <row r="413" ht="12.75">
      <c r="N413" s="29"/>
    </row>
    <row r="414" ht="12.75">
      <c r="N414" s="29"/>
    </row>
    <row r="415" ht="12.75">
      <c r="N415" s="29"/>
    </row>
    <row r="416" ht="12.75">
      <c r="N416" s="29"/>
    </row>
    <row r="417" ht="51" customHeight="1">
      <c r="N417" s="29"/>
    </row>
    <row r="418" ht="12.75">
      <c r="N418" s="29"/>
    </row>
    <row r="419" ht="12.75">
      <c r="N419" s="29"/>
    </row>
    <row r="420" ht="12.75">
      <c r="N420" s="29"/>
    </row>
    <row r="421" ht="12.75">
      <c r="N421" s="28"/>
    </row>
    <row r="422" ht="12.75">
      <c r="N422" s="40"/>
    </row>
    <row r="423" ht="12.75">
      <c r="N423" s="40"/>
    </row>
    <row r="424" ht="12.75">
      <c r="N424" s="28"/>
    </row>
    <row r="425" ht="12.75">
      <c r="N425" s="82"/>
    </row>
    <row r="426" ht="12.75">
      <c r="N426" s="82"/>
    </row>
    <row r="427" ht="12.75">
      <c r="N427" s="28"/>
    </row>
    <row r="428" ht="12.75">
      <c r="N428" s="28"/>
    </row>
    <row r="429" ht="12.75">
      <c r="N429" s="29"/>
    </row>
    <row r="430" ht="12.75">
      <c r="N430" s="29"/>
    </row>
    <row r="431" ht="12.75">
      <c r="N431" s="29"/>
    </row>
    <row r="432" ht="12.75">
      <c r="N432" s="29"/>
    </row>
    <row r="433" ht="12.75">
      <c r="N433" s="29"/>
    </row>
    <row r="434" ht="12.75">
      <c r="N434" s="29"/>
    </row>
    <row r="435" ht="12.75">
      <c r="N435" s="29"/>
    </row>
    <row r="436" ht="12.75">
      <c r="N436" s="29"/>
    </row>
    <row r="437" ht="12.75">
      <c r="N437" s="29"/>
    </row>
    <row r="438" ht="12.75">
      <c r="N438" s="29"/>
    </row>
    <row r="439" ht="12.75">
      <c r="N439" s="29"/>
    </row>
    <row r="440" ht="12.75">
      <c r="N440" s="29"/>
    </row>
    <row r="441" ht="12.75">
      <c r="N441" s="29"/>
    </row>
    <row r="442" ht="12.75">
      <c r="N442" s="29"/>
    </row>
    <row r="443" ht="12.75">
      <c r="N443" s="29"/>
    </row>
    <row r="444" ht="12.75">
      <c r="N444" s="29"/>
    </row>
    <row r="445" ht="12.75">
      <c r="N445" s="29"/>
    </row>
    <row r="446" ht="12.75">
      <c r="N446" s="29"/>
    </row>
    <row r="447" ht="12.75">
      <c r="N447" s="29"/>
    </row>
    <row r="448" ht="12.75">
      <c r="N448" s="29"/>
    </row>
    <row r="449" ht="12.75">
      <c r="N449" s="29"/>
    </row>
    <row r="450" ht="12.75">
      <c r="N450" s="29"/>
    </row>
    <row r="451" ht="12.75">
      <c r="N451" s="29"/>
    </row>
    <row r="452" ht="12.75">
      <c r="N452" s="28"/>
    </row>
    <row r="453" ht="12.75">
      <c r="N453" s="28"/>
    </row>
    <row r="454" ht="12.75">
      <c r="N454" s="29"/>
    </row>
    <row r="455" ht="12.75">
      <c r="N455" s="29"/>
    </row>
    <row r="456" ht="12.75">
      <c r="N456" s="29"/>
    </row>
    <row r="457" ht="12.75">
      <c r="N457" s="29"/>
    </row>
    <row r="458" ht="12.75">
      <c r="N458" s="29"/>
    </row>
    <row r="459" ht="12.75">
      <c r="N459" s="29"/>
    </row>
    <row r="460" ht="12.75">
      <c r="N460" s="29"/>
    </row>
    <row r="461" ht="12.75">
      <c r="N461" s="29"/>
    </row>
    <row r="462" ht="12.75">
      <c r="N462" s="29"/>
    </row>
    <row r="463" ht="12.75">
      <c r="N463" s="29"/>
    </row>
    <row r="464" ht="12.75">
      <c r="N464" s="29"/>
    </row>
    <row r="465" ht="12.75">
      <c r="N465" s="29"/>
    </row>
    <row r="466" ht="12.75">
      <c r="N466" s="29"/>
    </row>
    <row r="467" ht="12.75">
      <c r="N467" s="29"/>
    </row>
    <row r="468" ht="12.75">
      <c r="N468" s="29"/>
    </row>
    <row r="469" ht="12.75">
      <c r="N469" s="29"/>
    </row>
    <row r="470" ht="12.75">
      <c r="N470" s="29"/>
    </row>
    <row r="471" ht="12.75">
      <c r="N471" s="29"/>
    </row>
    <row r="472" ht="12.75">
      <c r="N472" s="29"/>
    </row>
    <row r="473" ht="12.75">
      <c r="N473" s="29"/>
    </row>
    <row r="474" ht="12.75">
      <c r="N474" s="29"/>
    </row>
    <row r="475" ht="12.75">
      <c r="N475" s="29"/>
    </row>
    <row r="476" ht="12.75">
      <c r="N476" s="29"/>
    </row>
    <row r="477" ht="12.75">
      <c r="N477" s="29"/>
    </row>
    <row r="478" ht="12.75">
      <c r="N478" s="29"/>
    </row>
    <row r="479" ht="12.75">
      <c r="N479" s="29"/>
    </row>
    <row r="480" ht="12.75">
      <c r="N480" s="29"/>
    </row>
    <row r="481" ht="12.75">
      <c r="N481" s="29"/>
    </row>
    <row r="482" ht="12.75">
      <c r="N482" s="29"/>
    </row>
    <row r="483" ht="12.75">
      <c r="N483" s="28"/>
    </row>
    <row r="484" ht="12.75">
      <c r="N484" s="28"/>
    </row>
    <row r="485" ht="12.75">
      <c r="N485" s="29"/>
    </row>
    <row r="486" ht="12.75">
      <c r="N486" s="29"/>
    </row>
    <row r="487" ht="12.75">
      <c r="N487" s="29"/>
    </row>
    <row r="488" ht="12.75">
      <c r="N488" s="29"/>
    </row>
    <row r="489" ht="38.25" customHeight="1">
      <c r="N489" s="29"/>
    </row>
    <row r="490" ht="12.75">
      <c r="N490" s="29"/>
    </row>
    <row r="491" ht="12.75">
      <c r="N491" s="29"/>
    </row>
    <row r="492" ht="12.75">
      <c r="N492" s="29"/>
    </row>
    <row r="493" ht="12.75">
      <c r="N493" s="29"/>
    </row>
    <row r="494" ht="12.75">
      <c r="N494" s="29"/>
    </row>
    <row r="495" ht="12.75">
      <c r="N495" s="29"/>
    </row>
    <row r="496" ht="12.75">
      <c r="N496" s="29"/>
    </row>
    <row r="497" ht="12.75">
      <c r="N497" s="82"/>
    </row>
    <row r="498" ht="12.75">
      <c r="N498" s="82"/>
    </row>
    <row r="499" ht="12.75">
      <c r="N499" s="28"/>
    </row>
    <row r="500" ht="12.75">
      <c r="N500" s="28"/>
    </row>
    <row r="501" ht="12.75">
      <c r="N501" s="29"/>
    </row>
    <row r="502" ht="12.75">
      <c r="N502" s="29"/>
    </row>
    <row r="503" ht="12.75">
      <c r="N503" s="29"/>
    </row>
    <row r="504" ht="12.75">
      <c r="N504" s="29"/>
    </row>
    <row r="505" ht="12.75">
      <c r="N505" s="29"/>
    </row>
    <row r="506" ht="12.75">
      <c r="N506" s="29"/>
    </row>
    <row r="507" ht="12.75">
      <c r="N507" s="29"/>
    </row>
    <row r="508" ht="12.75">
      <c r="N508" s="29"/>
    </row>
    <row r="509" ht="12.75">
      <c r="N509" s="29"/>
    </row>
    <row r="510" ht="12.75">
      <c r="N510" s="29"/>
    </row>
    <row r="511" ht="12.75">
      <c r="N511" s="28"/>
    </row>
    <row r="512" ht="12.75">
      <c r="N512" s="28"/>
    </row>
    <row r="513" ht="12.75">
      <c r="N513" s="29"/>
    </row>
    <row r="514" ht="12.75">
      <c r="N514" s="29"/>
    </row>
    <row r="515" ht="12.75">
      <c r="N515" s="29"/>
    </row>
    <row r="516" ht="12.75">
      <c r="N516" s="29"/>
    </row>
    <row r="517" ht="12.75">
      <c r="N517" s="29"/>
    </row>
    <row r="518" ht="12.75">
      <c r="N518" s="29"/>
    </row>
    <row r="519" ht="12.75">
      <c r="N519" s="29"/>
    </row>
    <row r="520" ht="12.75">
      <c r="N520" s="29"/>
    </row>
    <row r="521" ht="12.75">
      <c r="N521" s="29"/>
    </row>
    <row r="522" ht="12.75">
      <c r="N522" s="29"/>
    </row>
    <row r="523" ht="12.75">
      <c r="N523" s="29"/>
    </row>
    <row r="524" ht="12.75">
      <c r="N524" s="29"/>
    </row>
    <row r="525" ht="12.75">
      <c r="N525" s="29"/>
    </row>
    <row r="526" ht="12.75">
      <c r="N526" s="29"/>
    </row>
    <row r="527" ht="12.75">
      <c r="N527" s="29"/>
    </row>
    <row r="528" ht="12.75">
      <c r="N528" s="29"/>
    </row>
    <row r="529" ht="12.75">
      <c r="N529" s="29"/>
    </row>
    <row r="530" ht="12.75">
      <c r="N530" s="29"/>
    </row>
    <row r="531" ht="12.75">
      <c r="N531" s="29"/>
    </row>
    <row r="532" ht="12.75">
      <c r="N532" s="29"/>
    </row>
    <row r="533" ht="12.75">
      <c r="N533" s="29"/>
    </row>
    <row r="534" ht="12.75">
      <c r="N534" s="29"/>
    </row>
    <row r="535" ht="12.75">
      <c r="N535" s="29"/>
    </row>
    <row r="536" ht="12.75">
      <c r="N536" s="29"/>
    </row>
    <row r="537" ht="12.75">
      <c r="N537" s="29"/>
    </row>
    <row r="538" ht="12.75">
      <c r="N538" s="29"/>
    </row>
    <row r="539" ht="12.75">
      <c r="N539" s="29"/>
    </row>
    <row r="540" ht="12.75">
      <c r="N540" s="29"/>
    </row>
    <row r="541" ht="12.75">
      <c r="N541" s="28"/>
    </row>
    <row r="542" ht="12.75">
      <c r="N542" s="28"/>
    </row>
    <row r="543" ht="12.75">
      <c r="N543" s="29"/>
    </row>
    <row r="544" ht="12.75">
      <c r="N544" s="29"/>
    </row>
    <row r="545" ht="12.75">
      <c r="N545" s="29"/>
    </row>
    <row r="546" ht="12.75">
      <c r="N546" s="29"/>
    </row>
    <row r="547" ht="12.75">
      <c r="N547" s="29"/>
    </row>
    <row r="548" ht="12.75">
      <c r="N548" s="29"/>
    </row>
    <row r="549" ht="12.75">
      <c r="N549" s="29"/>
    </row>
    <row r="550" ht="12.75">
      <c r="N550" s="29"/>
    </row>
    <row r="551" ht="12.75">
      <c r="N551" s="29"/>
    </row>
    <row r="552" ht="12.75">
      <c r="N552" s="29"/>
    </row>
    <row r="553" ht="12.75">
      <c r="N553" s="29"/>
    </row>
    <row r="554" ht="12.75">
      <c r="N554" s="29"/>
    </row>
    <row r="555" ht="12.75">
      <c r="N555" s="29"/>
    </row>
    <row r="556" ht="12.75">
      <c r="N556" s="29"/>
    </row>
    <row r="557" ht="12.75">
      <c r="N557" s="29"/>
    </row>
    <row r="558" ht="12.75">
      <c r="N558" s="29"/>
    </row>
    <row r="559" ht="12.75">
      <c r="N559" s="29"/>
    </row>
    <row r="560" ht="12.75">
      <c r="N560" s="29"/>
    </row>
    <row r="561" ht="12.75">
      <c r="N561" s="29"/>
    </row>
    <row r="562" ht="12.75">
      <c r="N562" s="29"/>
    </row>
    <row r="563" ht="12.75">
      <c r="N563" s="29"/>
    </row>
    <row r="564" ht="12.75">
      <c r="N564" s="29"/>
    </row>
    <row r="565" ht="12.75">
      <c r="N565" s="29"/>
    </row>
    <row r="566" ht="12.75">
      <c r="N566" s="29"/>
    </row>
    <row r="567" ht="12.75">
      <c r="N567" s="29"/>
    </row>
    <row r="568" ht="12.75">
      <c r="N568" s="29"/>
    </row>
    <row r="569" ht="12.75">
      <c r="N569" s="29"/>
    </row>
    <row r="570" ht="12.75">
      <c r="N570" s="29"/>
    </row>
    <row r="571" ht="12.75">
      <c r="N571" s="29"/>
    </row>
    <row r="572" ht="12.75">
      <c r="N572" s="29"/>
    </row>
    <row r="573" ht="12.75">
      <c r="N573" s="28"/>
    </row>
    <row r="574" ht="12.75">
      <c r="N574" s="28"/>
    </row>
    <row r="575" ht="12.75">
      <c r="N575" s="29"/>
    </row>
    <row r="576" ht="12.75">
      <c r="N576" s="29"/>
    </row>
    <row r="577" ht="12.75">
      <c r="N577" s="29"/>
    </row>
    <row r="578" ht="12.75">
      <c r="N578" s="29"/>
    </row>
    <row r="579" ht="12.75">
      <c r="N579" s="29"/>
    </row>
    <row r="580" ht="12.75">
      <c r="N580" s="29"/>
    </row>
    <row r="581" ht="12.75">
      <c r="N581" s="29"/>
    </row>
    <row r="582" ht="12.75">
      <c r="N582" s="29"/>
    </row>
    <row r="583" ht="12.75">
      <c r="N583" s="29"/>
    </row>
    <row r="584" ht="12.75">
      <c r="N584" s="29"/>
    </row>
    <row r="585" ht="12.75">
      <c r="N585" s="29"/>
    </row>
    <row r="586" ht="12.75">
      <c r="N586" s="29"/>
    </row>
    <row r="587" ht="63.75" customHeight="1">
      <c r="N587" s="29"/>
    </row>
    <row r="588" ht="12.75">
      <c r="N588" s="29"/>
    </row>
    <row r="589" ht="12.75">
      <c r="N589" s="29"/>
    </row>
    <row r="590" ht="12.75">
      <c r="N590" s="29"/>
    </row>
    <row r="591" ht="12.75">
      <c r="N591" s="29"/>
    </row>
    <row r="592" ht="12.75">
      <c r="N592" s="29"/>
    </row>
    <row r="593" ht="12.75">
      <c r="N593" s="29"/>
    </row>
    <row r="594" ht="12.75">
      <c r="N594" s="29"/>
    </row>
    <row r="595" ht="12.75">
      <c r="N595" s="82"/>
    </row>
    <row r="596" ht="12.75">
      <c r="N596" s="82"/>
    </row>
    <row r="597" ht="12.75">
      <c r="N597" s="28"/>
    </row>
    <row r="598" ht="12.75">
      <c r="N598" s="28"/>
    </row>
    <row r="599" ht="12.75">
      <c r="N599" s="29"/>
    </row>
    <row r="600" ht="12.75">
      <c r="N600" s="29"/>
    </row>
    <row r="601" ht="12.75">
      <c r="N601" s="29"/>
    </row>
    <row r="602" ht="12.75">
      <c r="N602" s="29"/>
    </row>
    <row r="603" ht="12.75">
      <c r="N603" s="29"/>
    </row>
    <row r="604" ht="12.75">
      <c r="N604" s="29"/>
    </row>
    <row r="605" ht="12.75">
      <c r="N605" s="29"/>
    </row>
    <row r="606" ht="12.75">
      <c r="N606" s="29"/>
    </row>
    <row r="607" ht="12.75">
      <c r="N607" s="29"/>
    </row>
    <row r="608" ht="12.75">
      <c r="N608" s="29"/>
    </row>
    <row r="609" ht="12.75">
      <c r="N609" s="29"/>
    </row>
    <row r="610" ht="12.75">
      <c r="N610" s="29"/>
    </row>
    <row r="611" ht="12.75">
      <c r="N611" s="29"/>
    </row>
    <row r="612" ht="12.75">
      <c r="N612" s="29"/>
    </row>
    <row r="613" ht="12.75">
      <c r="N613" s="29"/>
    </row>
    <row r="614" ht="12.75">
      <c r="N614" s="29"/>
    </row>
    <row r="615" ht="12.75">
      <c r="N615" s="29"/>
    </row>
    <row r="616" ht="12.75">
      <c r="N616" s="29"/>
    </row>
    <row r="617" ht="12.75">
      <c r="N617" s="29"/>
    </row>
    <row r="618" ht="12.75">
      <c r="N618" s="29"/>
    </row>
    <row r="619" ht="12.75">
      <c r="N619" s="29"/>
    </row>
    <row r="620" ht="12.75">
      <c r="N620" s="29"/>
    </row>
    <row r="621" ht="12.75">
      <c r="N621" s="29"/>
    </row>
    <row r="622" ht="12.75">
      <c r="N622" s="29"/>
    </row>
    <row r="623" ht="12.75">
      <c r="N623" s="29"/>
    </row>
    <row r="624" ht="12.75">
      <c r="N624" s="29"/>
    </row>
    <row r="625" ht="12.75">
      <c r="N625" s="29"/>
    </row>
    <row r="626" ht="12.75">
      <c r="N626" s="29"/>
    </row>
    <row r="627" ht="12.75">
      <c r="N627" s="29"/>
    </row>
    <row r="628" ht="12.75">
      <c r="N628" s="28"/>
    </row>
    <row r="629" ht="12.75">
      <c r="N629" s="28"/>
    </row>
    <row r="630" ht="12.75">
      <c r="N630" s="29"/>
    </row>
    <row r="631" ht="12.75">
      <c r="N631" s="29"/>
    </row>
    <row r="632" ht="12.75">
      <c r="N632" s="29"/>
    </row>
    <row r="633" ht="12.75">
      <c r="N633" s="29"/>
    </row>
    <row r="634" ht="12.75">
      <c r="N634" s="29"/>
    </row>
    <row r="635" ht="12.75">
      <c r="N635" s="29"/>
    </row>
    <row r="636" ht="12.75">
      <c r="N636" s="29"/>
    </row>
    <row r="637" ht="12.75">
      <c r="N637" s="29"/>
    </row>
    <row r="638" ht="12.75">
      <c r="N638" s="29"/>
    </row>
    <row r="639" ht="12.75">
      <c r="N639" s="29"/>
    </row>
    <row r="640" ht="12.75">
      <c r="N640" s="29"/>
    </row>
    <row r="641" ht="12.75">
      <c r="N641" s="29"/>
    </row>
    <row r="642" ht="12.75">
      <c r="N642" s="29"/>
    </row>
    <row r="643" ht="12.75">
      <c r="N643" s="29"/>
    </row>
    <row r="644" ht="12.75">
      <c r="N644" s="29"/>
    </row>
    <row r="645" ht="12.75">
      <c r="N645" s="29"/>
    </row>
    <row r="646" ht="12.75">
      <c r="N646" s="29"/>
    </row>
    <row r="647" ht="12.75">
      <c r="N647" s="29"/>
    </row>
    <row r="648" ht="12.75">
      <c r="N648" s="29"/>
    </row>
    <row r="649" ht="12.75">
      <c r="N649" s="29"/>
    </row>
    <row r="650" ht="12.75">
      <c r="N650" s="29"/>
    </row>
    <row r="651" ht="12.75">
      <c r="N651" s="29"/>
    </row>
    <row r="652" ht="12.75">
      <c r="N652" s="29"/>
    </row>
    <row r="653" ht="12.75">
      <c r="N653" s="29"/>
    </row>
    <row r="654" ht="12.75">
      <c r="N654" s="29"/>
    </row>
    <row r="655" ht="12.75">
      <c r="N655" s="28"/>
    </row>
    <row r="656" ht="12.75">
      <c r="N656" s="28"/>
    </row>
    <row r="657" ht="12.75">
      <c r="N657" s="29"/>
    </row>
    <row r="658" ht="12.75">
      <c r="N658" s="29"/>
    </row>
    <row r="659" ht="12.75">
      <c r="N659" s="29"/>
    </row>
    <row r="660" ht="12.75">
      <c r="N660" s="29"/>
    </row>
    <row r="661" ht="12.75">
      <c r="N661" s="29"/>
    </row>
    <row r="662" ht="12.75">
      <c r="N662" s="29"/>
    </row>
    <row r="663" ht="12.75">
      <c r="N663" s="29"/>
    </row>
    <row r="664" ht="12.75">
      <c r="N664" s="29"/>
    </row>
    <row r="665" ht="12.75">
      <c r="N665" s="29"/>
    </row>
    <row r="666" ht="12.75">
      <c r="N666" s="29"/>
    </row>
    <row r="667" ht="12.75">
      <c r="N667" s="29"/>
    </row>
    <row r="668" ht="12.75">
      <c r="N668" s="29"/>
    </row>
    <row r="669" ht="12.75">
      <c r="N669" s="29"/>
    </row>
    <row r="670" ht="12.75">
      <c r="N670" s="29"/>
    </row>
    <row r="671" ht="12.75">
      <c r="N671" s="29"/>
    </row>
    <row r="672" ht="12.75">
      <c r="N672" s="29"/>
    </row>
    <row r="673" ht="12.75">
      <c r="N673" s="29"/>
    </row>
    <row r="674" ht="12.75">
      <c r="N674" s="29"/>
    </row>
    <row r="675" ht="12.75">
      <c r="N675" s="29"/>
    </row>
    <row r="676" ht="12.75">
      <c r="N676" s="29"/>
    </row>
    <row r="677" ht="12.75">
      <c r="N677" s="29"/>
    </row>
    <row r="678" ht="12.75">
      <c r="N678" s="28"/>
    </row>
    <row r="679" ht="12.75">
      <c r="N679" s="28"/>
    </row>
    <row r="680" ht="12.75">
      <c r="N680" s="29"/>
    </row>
    <row r="681" ht="12.75">
      <c r="N681" s="29"/>
    </row>
    <row r="682" ht="12.75">
      <c r="N682" s="29"/>
    </row>
    <row r="683" ht="12.75">
      <c r="N683" s="29"/>
    </row>
    <row r="684" ht="12.75">
      <c r="N684" s="29"/>
    </row>
    <row r="685" ht="12.75">
      <c r="N685" s="29"/>
    </row>
    <row r="686" ht="12.75">
      <c r="N686" s="29"/>
    </row>
    <row r="687" ht="12.75">
      <c r="N687" s="29"/>
    </row>
    <row r="688" ht="12.75">
      <c r="N688" s="29"/>
    </row>
    <row r="689" ht="12.75">
      <c r="N689" s="29"/>
    </row>
    <row r="690" ht="12.75">
      <c r="N690" s="29"/>
    </row>
    <row r="691" ht="12.75">
      <c r="N691" s="29"/>
    </row>
    <row r="692" ht="12.75">
      <c r="N692" s="29"/>
    </row>
    <row r="693" ht="12.75">
      <c r="N693" s="29"/>
    </row>
    <row r="694" ht="12.75">
      <c r="N694" s="29"/>
    </row>
    <row r="695" ht="12.75">
      <c r="N695" s="29"/>
    </row>
    <row r="696" ht="51" customHeight="1">
      <c r="N696" s="29"/>
    </row>
    <row r="697" ht="12.75">
      <c r="N697" s="29"/>
    </row>
    <row r="698" ht="12.75">
      <c r="N698" s="29"/>
    </row>
    <row r="699" ht="12.75">
      <c r="N699" s="29"/>
    </row>
    <row r="700" ht="12.75">
      <c r="N700" s="29"/>
    </row>
    <row r="701" ht="12.75">
      <c r="N701" s="29"/>
    </row>
    <row r="702" ht="12.75">
      <c r="N702" s="29"/>
    </row>
    <row r="703" ht="12.75">
      <c r="N703" s="29"/>
    </row>
    <row r="704" ht="12.75">
      <c r="N704" s="82"/>
    </row>
    <row r="705" ht="12.75">
      <c r="N705" s="82"/>
    </row>
    <row r="706" ht="12.75">
      <c r="N706" s="28"/>
    </row>
    <row r="707" ht="12.75">
      <c r="N707" s="28"/>
    </row>
    <row r="708" ht="12.75">
      <c r="N708" s="29"/>
    </row>
    <row r="709" ht="12.75">
      <c r="N709" s="29"/>
    </row>
    <row r="710" ht="12.75">
      <c r="N710" s="29"/>
    </row>
    <row r="711" ht="12.75">
      <c r="N711" s="29"/>
    </row>
    <row r="712" ht="12.75">
      <c r="N712" s="29"/>
    </row>
    <row r="713" ht="12.75">
      <c r="N713" s="29"/>
    </row>
    <row r="714" ht="12.75">
      <c r="N714" s="29"/>
    </row>
    <row r="715" ht="12.75">
      <c r="N715" s="29"/>
    </row>
    <row r="716" ht="12.75">
      <c r="N716" s="29"/>
    </row>
    <row r="717" ht="12.75">
      <c r="N717" s="29"/>
    </row>
    <row r="718" ht="12.75">
      <c r="N718" s="29"/>
    </row>
    <row r="719" ht="12.75">
      <c r="N719" s="29"/>
    </row>
    <row r="720" ht="12.75">
      <c r="N720" s="29"/>
    </row>
    <row r="721" ht="12.75">
      <c r="N721" s="29"/>
    </row>
    <row r="722" ht="12.75">
      <c r="N722" s="29"/>
    </row>
    <row r="723" ht="12.75">
      <c r="N723" s="29"/>
    </row>
    <row r="724" ht="12.75">
      <c r="N724" s="29"/>
    </row>
    <row r="725" ht="12.75">
      <c r="N725" s="29"/>
    </row>
    <row r="726" ht="12.75">
      <c r="N726" s="29"/>
    </row>
    <row r="727" ht="12.75">
      <c r="N727" s="29"/>
    </row>
    <row r="728" ht="12.75">
      <c r="N728" s="29"/>
    </row>
    <row r="729" ht="12.75">
      <c r="N729" s="29"/>
    </row>
    <row r="730" ht="12.75">
      <c r="N730" s="29"/>
    </row>
    <row r="731" ht="12.75">
      <c r="N731" s="29"/>
    </row>
    <row r="732" ht="12.75">
      <c r="N732" s="29"/>
    </row>
    <row r="733" ht="12.75">
      <c r="N733" s="29"/>
    </row>
    <row r="734" ht="12.75">
      <c r="N734" s="29"/>
    </row>
    <row r="735" ht="12.75">
      <c r="N735" s="29"/>
    </row>
    <row r="736" ht="12.75">
      <c r="N736" s="29"/>
    </row>
    <row r="737" ht="12.75">
      <c r="N737" s="29"/>
    </row>
    <row r="738" ht="12.75">
      <c r="N738" s="29"/>
    </row>
    <row r="739" ht="12.75">
      <c r="N739" s="29"/>
    </row>
    <row r="740" ht="12.75">
      <c r="N740" s="29"/>
    </row>
    <row r="741" ht="12.75">
      <c r="N741" s="28"/>
    </row>
    <row r="742" ht="12.75">
      <c r="N742" s="28"/>
    </row>
    <row r="743" ht="12.75">
      <c r="N743" s="29"/>
    </row>
    <row r="744" ht="12.75">
      <c r="N744" s="29"/>
    </row>
    <row r="745" ht="12.75">
      <c r="N745" s="29"/>
    </row>
    <row r="746" ht="12.75">
      <c r="N746" s="29"/>
    </row>
    <row r="747" ht="12.75">
      <c r="N747" s="29"/>
    </row>
    <row r="748" ht="12.75">
      <c r="N748" s="29"/>
    </row>
    <row r="749" ht="12.75">
      <c r="N749" s="29"/>
    </row>
    <row r="750" ht="114.75" customHeight="1">
      <c r="N750" s="29"/>
    </row>
    <row r="751" ht="12.75">
      <c r="N751" s="29"/>
    </row>
    <row r="752" ht="12.75">
      <c r="N752" s="28"/>
    </row>
    <row r="753" ht="12.75">
      <c r="N753" s="40"/>
    </row>
    <row r="754" ht="12.75">
      <c r="N754" s="40"/>
    </row>
    <row r="755" ht="12.75">
      <c r="N755" s="28"/>
    </row>
    <row r="756" ht="12.75">
      <c r="N756" s="28"/>
    </row>
    <row r="757" ht="12.75">
      <c r="N757" s="28"/>
    </row>
    <row r="758" ht="12.75">
      <c r="N758" s="82"/>
    </row>
    <row r="759" ht="12.75">
      <c r="N759" s="82"/>
    </row>
    <row r="760" ht="12.75">
      <c r="N760" s="29"/>
    </row>
    <row r="761" ht="12.75">
      <c r="N761" s="29"/>
    </row>
    <row r="762" ht="12.75">
      <c r="N762" s="29"/>
    </row>
    <row r="763" ht="25.5" customHeight="1">
      <c r="N763" s="29"/>
    </row>
    <row r="764" ht="12.75">
      <c r="N764" s="29"/>
    </row>
    <row r="765" ht="12.75">
      <c r="N765" s="29"/>
    </row>
    <row r="766" ht="12.75">
      <c r="N766" s="29"/>
    </row>
    <row r="767" ht="12.75">
      <c r="N767" s="29"/>
    </row>
    <row r="768" ht="12.75">
      <c r="N768" s="29"/>
    </row>
    <row r="769" ht="12.75">
      <c r="N769" s="29"/>
    </row>
    <row r="770" ht="12.75">
      <c r="N770" s="29"/>
    </row>
    <row r="771" ht="12.75">
      <c r="N771" s="82"/>
    </row>
    <row r="772" ht="12.75">
      <c r="N772" s="82"/>
    </row>
    <row r="773" ht="12.75">
      <c r="N773" s="29"/>
    </row>
    <row r="774" ht="12.75">
      <c r="N774" s="29"/>
    </row>
    <row r="775" ht="25.5" customHeight="1">
      <c r="N775" s="29"/>
    </row>
    <row r="776" ht="12.75">
      <c r="N776" s="29"/>
    </row>
    <row r="777" ht="12.75">
      <c r="N777" s="29"/>
    </row>
    <row r="778" ht="12.75">
      <c r="N778" s="29"/>
    </row>
    <row r="779" ht="12.75">
      <c r="N779" s="29"/>
    </row>
    <row r="780" ht="12.75">
      <c r="N780" s="29"/>
    </row>
    <row r="781" ht="12.75">
      <c r="N781" s="29"/>
    </row>
    <row r="782" ht="12.75">
      <c r="N782" s="29"/>
    </row>
    <row r="783" ht="12.75">
      <c r="N783" s="82"/>
    </row>
    <row r="784" ht="12.75">
      <c r="N784" s="82"/>
    </row>
    <row r="785" ht="12.75">
      <c r="N785" s="29"/>
    </row>
    <row r="786" ht="12.75">
      <c r="N786" s="29"/>
    </row>
    <row r="787" ht="12.75">
      <c r="N787" s="29"/>
    </row>
    <row r="788" ht="12.75">
      <c r="N788" s="29"/>
    </row>
    <row r="789" ht="12.75">
      <c r="N789" s="29"/>
    </row>
    <row r="790" ht="12.75">
      <c r="N790" s="29"/>
    </row>
    <row r="791" ht="12.75">
      <c r="N791" s="29"/>
    </row>
    <row r="792" ht="12.75">
      <c r="N792" s="29"/>
    </row>
    <row r="793" ht="12.75">
      <c r="N793" s="29"/>
    </row>
    <row r="794" ht="12.75">
      <c r="N794" s="29"/>
    </row>
    <row r="795" ht="51" customHeight="1">
      <c r="N795" s="29"/>
    </row>
    <row r="796" ht="12.75">
      <c r="N796" s="29"/>
    </row>
    <row r="797" ht="12.75">
      <c r="N797" s="29"/>
    </row>
    <row r="798" ht="12.75">
      <c r="N798" s="29"/>
    </row>
    <row r="799" ht="12.75">
      <c r="N799" s="29"/>
    </row>
    <row r="800" ht="12.75">
      <c r="N800" s="29"/>
    </row>
    <row r="801" ht="12.75">
      <c r="N801" s="29"/>
    </row>
    <row r="802" ht="12.75">
      <c r="N802" s="29"/>
    </row>
    <row r="803" ht="103.5" customHeight="1">
      <c r="N803" s="82"/>
    </row>
    <row r="804" ht="12.75">
      <c r="N804" s="82"/>
    </row>
    <row r="805" ht="12.75">
      <c r="N805" s="39"/>
    </row>
    <row r="806" ht="12.75">
      <c r="N806" s="39"/>
    </row>
    <row r="807" ht="12.75">
      <c r="N807" s="35"/>
    </row>
    <row r="808" ht="12.75">
      <c r="N808" s="35"/>
    </row>
    <row r="809" ht="12.75">
      <c r="N809" s="35"/>
    </row>
    <row r="810" ht="12.75">
      <c r="N810" s="35"/>
    </row>
    <row r="811" ht="12.75">
      <c r="N811" s="82"/>
    </row>
    <row r="812" ht="12.75">
      <c r="N812" s="82"/>
    </row>
    <row r="813" ht="12.75">
      <c r="N813" s="28"/>
    </row>
    <row r="814" ht="12.75">
      <c r="N814" s="28"/>
    </row>
    <row r="815" ht="12.75">
      <c r="N815" s="29"/>
    </row>
    <row r="816" ht="51" customHeight="1">
      <c r="N816" s="29"/>
    </row>
    <row r="817" ht="12.75">
      <c r="N817" s="29"/>
    </row>
    <row r="818" ht="12.75">
      <c r="N818" s="29"/>
    </row>
    <row r="819" ht="12.75">
      <c r="N819" s="29"/>
    </row>
    <row r="820" ht="12.75">
      <c r="N820" s="29"/>
    </row>
    <row r="821" ht="12.75">
      <c r="N821" s="29"/>
    </row>
    <row r="822" ht="12.75">
      <c r="N822" s="29"/>
    </row>
    <row r="823" ht="12.75">
      <c r="N823" s="29"/>
    </row>
    <row r="824" ht="12.75">
      <c r="N824" s="82"/>
    </row>
    <row r="825" ht="18" customHeight="1">
      <c r="N825" s="82"/>
    </row>
    <row r="826" ht="12.75">
      <c r="N826" s="28"/>
    </row>
    <row r="827" ht="12.75">
      <c r="N827" s="28"/>
    </row>
    <row r="828" ht="12.75">
      <c r="N828" s="29"/>
    </row>
    <row r="829" ht="12.75">
      <c r="N829" s="29"/>
    </row>
    <row r="830" ht="12.75">
      <c r="N830" s="29"/>
    </row>
    <row r="831" ht="12.75">
      <c r="N831" s="29"/>
    </row>
    <row r="832" ht="12.75">
      <c r="N832" s="29"/>
    </row>
    <row r="833" ht="12.75">
      <c r="N833" s="82"/>
    </row>
    <row r="834" ht="12.75">
      <c r="N834" s="82"/>
    </row>
    <row r="835" ht="12.75" customHeight="1">
      <c r="N835" s="28"/>
    </row>
    <row r="836" ht="12.75">
      <c r="N836" s="28"/>
    </row>
    <row r="837" ht="12.75">
      <c r="N837" s="35"/>
    </row>
    <row r="838" ht="12.75">
      <c r="N838" s="36"/>
    </row>
    <row r="839" ht="12.75">
      <c r="N839" s="36"/>
    </row>
    <row r="840" ht="12.75">
      <c r="N840" s="36"/>
    </row>
    <row r="841" ht="12.75">
      <c r="N841" s="36"/>
    </row>
    <row r="842" ht="12.75" customHeight="1">
      <c r="N842" s="36"/>
    </row>
    <row r="843" ht="12.75">
      <c r="N843" s="82"/>
    </row>
    <row r="844" ht="12.75">
      <c r="N844" s="82"/>
    </row>
    <row r="845" ht="12.75">
      <c r="N845" s="38"/>
    </row>
    <row r="846" ht="12.75">
      <c r="N846" s="38"/>
    </row>
    <row r="847" ht="12.75">
      <c r="N847" s="36"/>
    </row>
    <row r="848" ht="12.75">
      <c r="N848" s="36"/>
    </row>
    <row r="849" ht="12.75">
      <c r="N849" s="36"/>
    </row>
    <row r="850" ht="12.75">
      <c r="N850" s="82"/>
    </row>
    <row r="851" ht="12.75">
      <c r="N851" s="82"/>
    </row>
    <row r="852" ht="12.75">
      <c r="N852" s="38"/>
    </row>
    <row r="853" ht="12.75">
      <c r="N853" s="38"/>
    </row>
    <row r="854" ht="12.75" customHeight="1">
      <c r="N854" s="38"/>
    </row>
    <row r="855" ht="12.75">
      <c r="N855" s="38"/>
    </row>
    <row r="856" ht="12.75" customHeight="1">
      <c r="N856" s="38"/>
    </row>
    <row r="857" ht="12.75">
      <c r="N857" s="38"/>
    </row>
    <row r="858" ht="12.75">
      <c r="N858" s="38"/>
    </row>
    <row r="859" ht="12.75">
      <c r="N859" s="37"/>
    </row>
    <row r="860" ht="12.75">
      <c r="N860" s="37"/>
    </row>
    <row r="861" ht="12.75">
      <c r="N861" s="38"/>
    </row>
    <row r="862" ht="12.75">
      <c r="N862" s="84"/>
    </row>
    <row r="863" ht="12.75">
      <c r="N863" s="84"/>
    </row>
    <row r="864" ht="12.75">
      <c r="N864" s="38"/>
    </row>
    <row r="865" ht="12.75">
      <c r="N865" s="38"/>
    </row>
    <row r="866" ht="12.75">
      <c r="N866" s="36"/>
    </row>
    <row r="867" ht="12.75">
      <c r="N867" s="36"/>
    </row>
    <row r="868" ht="12.75">
      <c r="N868" s="36"/>
    </row>
    <row r="869" ht="12.75">
      <c r="N869" s="36"/>
    </row>
    <row r="870" ht="12.75">
      <c r="N870" s="36"/>
    </row>
    <row r="871" ht="12.75">
      <c r="N871" s="36"/>
    </row>
    <row r="872" ht="12.75">
      <c r="N872" s="36"/>
    </row>
    <row r="873" ht="12.75">
      <c r="N873" s="36"/>
    </row>
    <row r="874" ht="12.75">
      <c r="N874" s="36"/>
    </row>
    <row r="875" ht="12.75">
      <c r="N875" s="36"/>
    </row>
    <row r="876" ht="12.75">
      <c r="N876" s="36"/>
    </row>
    <row r="877" ht="12.75">
      <c r="N877" s="36"/>
    </row>
    <row r="878" ht="12.75">
      <c r="N878" s="36"/>
    </row>
    <row r="879" ht="12.75">
      <c r="N879" s="36"/>
    </row>
    <row r="880" ht="12.75">
      <c r="N880" s="36"/>
    </row>
    <row r="881" ht="12.75">
      <c r="N881" s="36"/>
    </row>
    <row r="882" ht="12.75">
      <c r="N882" s="36"/>
    </row>
    <row r="883" ht="12.75">
      <c r="N883" s="36"/>
    </row>
    <row r="884" ht="12.75">
      <c r="N884" s="36"/>
    </row>
    <row r="885" ht="12.75">
      <c r="N885" s="36"/>
    </row>
    <row r="886" ht="12.75">
      <c r="N886" s="36"/>
    </row>
    <row r="887" ht="12.75">
      <c r="N887" s="36"/>
    </row>
    <row r="888" ht="12.75">
      <c r="N888" s="36"/>
    </row>
    <row r="889" ht="12.75">
      <c r="N889" s="36"/>
    </row>
    <row r="890" ht="12.75">
      <c r="N890" s="36"/>
    </row>
    <row r="891" ht="12.75">
      <c r="N891" s="36"/>
    </row>
    <row r="892" ht="12.75">
      <c r="N892" s="36"/>
    </row>
    <row r="893" ht="12.75">
      <c r="N893" s="38"/>
    </row>
    <row r="894" ht="12.75">
      <c r="N894" s="38"/>
    </row>
    <row r="895" ht="12.75">
      <c r="N895" s="36"/>
    </row>
    <row r="896" ht="12.75">
      <c r="N896" s="36"/>
    </row>
    <row r="897" ht="12.75">
      <c r="N897" s="36"/>
    </row>
    <row r="898" ht="12.75">
      <c r="N898" s="36"/>
    </row>
    <row r="899" ht="12.75">
      <c r="N899" s="36"/>
    </row>
    <row r="900" ht="12.75">
      <c r="N900" s="36"/>
    </row>
    <row r="901" ht="12.75">
      <c r="N901" s="36"/>
    </row>
    <row r="902" ht="12.75">
      <c r="N902" s="36"/>
    </row>
    <row r="903" ht="12.75">
      <c r="N903" s="36"/>
    </row>
    <row r="904" ht="12.75">
      <c r="N904" s="36"/>
    </row>
    <row r="905" ht="12.75">
      <c r="N905" s="36"/>
    </row>
    <row r="906" ht="12.75">
      <c r="N906" s="36"/>
    </row>
    <row r="907" ht="12.75">
      <c r="N907" s="36"/>
    </row>
    <row r="908" ht="12.75">
      <c r="N908" s="36"/>
    </row>
    <row r="909" ht="12.75">
      <c r="N909" s="36"/>
    </row>
    <row r="910" ht="12.75">
      <c r="N910" s="36"/>
    </row>
    <row r="911" ht="12.75">
      <c r="N911" s="36"/>
    </row>
    <row r="912" ht="12.75">
      <c r="N912" s="36"/>
    </row>
    <row r="913" ht="12.75">
      <c r="N913" s="36"/>
    </row>
    <row r="914" ht="12.75">
      <c r="N914" s="36"/>
    </row>
    <row r="915" ht="12.75">
      <c r="N915" s="36"/>
    </row>
    <row r="916" ht="12.75">
      <c r="N916" s="36"/>
    </row>
    <row r="917" ht="12.75">
      <c r="N917" s="36"/>
    </row>
    <row r="918" ht="12.75">
      <c r="N918" s="36"/>
    </row>
    <row r="919" ht="12.75">
      <c r="N919" s="36"/>
    </row>
    <row r="920" ht="12.75">
      <c r="N920" s="36"/>
    </row>
    <row r="921" ht="12.75">
      <c r="N921" s="36"/>
    </row>
    <row r="922" ht="12.75">
      <c r="N922" s="36"/>
    </row>
    <row r="923" ht="12.75">
      <c r="N923" s="36"/>
    </row>
    <row r="924" ht="12.75">
      <c r="N924" s="36"/>
    </row>
    <row r="925" ht="12.75">
      <c r="N925" s="36"/>
    </row>
    <row r="926" ht="12.75">
      <c r="N926" s="36"/>
    </row>
    <row r="927" ht="12.75">
      <c r="N927" s="36"/>
    </row>
    <row r="928" ht="12.75">
      <c r="N928" s="36"/>
    </row>
    <row r="929" ht="12.75">
      <c r="N929" s="36"/>
    </row>
    <row r="930" ht="12.75">
      <c r="N930" s="38"/>
    </row>
    <row r="931" ht="12.75">
      <c r="N931" s="38"/>
    </row>
    <row r="932" ht="12.75">
      <c r="N932" s="36"/>
    </row>
    <row r="933" ht="12.75">
      <c r="N933" s="36"/>
    </row>
    <row r="934" ht="12.75">
      <c r="N934" s="36"/>
    </row>
    <row r="935" ht="12.75">
      <c r="N935" s="36"/>
    </row>
    <row r="936" ht="12.75">
      <c r="N936" s="36"/>
    </row>
    <row r="937" ht="12.75" customHeight="1">
      <c r="N937" s="36"/>
    </row>
    <row r="938" ht="12.75">
      <c r="N938" s="36"/>
    </row>
    <row r="939" ht="12.75">
      <c r="N939" s="36"/>
    </row>
    <row r="940" ht="12.75">
      <c r="N940" s="36"/>
    </row>
    <row r="941" ht="12.75">
      <c r="N941" s="36"/>
    </row>
    <row r="942" ht="12.75">
      <c r="N942" s="36"/>
    </row>
    <row r="943" ht="12.75">
      <c r="N943" s="36"/>
    </row>
    <row r="944" ht="12.75">
      <c r="N944" s="36"/>
    </row>
    <row r="945" ht="12.75">
      <c r="N945" s="82"/>
    </row>
    <row r="946" ht="12.75">
      <c r="N946" s="82"/>
    </row>
    <row r="947" ht="12.75">
      <c r="N947" s="38"/>
    </row>
    <row r="948" ht="12.75">
      <c r="N948" s="38"/>
    </row>
    <row r="949" ht="12.75">
      <c r="N949" s="36"/>
    </row>
    <row r="950" ht="12.75">
      <c r="N950" s="36"/>
    </row>
    <row r="951" ht="12.75">
      <c r="N951" s="36"/>
    </row>
    <row r="952" ht="12.75">
      <c r="N952" s="36"/>
    </row>
    <row r="953" ht="12.75">
      <c r="N953" s="36"/>
    </row>
    <row r="954" ht="12.75">
      <c r="N954" s="36"/>
    </row>
    <row r="955" ht="12.75">
      <c r="N955" s="36"/>
    </row>
    <row r="956" ht="12.75">
      <c r="N956" s="36"/>
    </row>
    <row r="957" ht="12.75">
      <c r="N957" s="36"/>
    </row>
    <row r="958" ht="12.75">
      <c r="N958" s="36"/>
    </row>
    <row r="959" ht="12.75">
      <c r="N959" s="36"/>
    </row>
    <row r="960" ht="12.75">
      <c r="N960" s="36"/>
    </row>
    <row r="961" ht="12.75">
      <c r="N961" s="36"/>
    </row>
    <row r="962" ht="12.75">
      <c r="N962" s="36"/>
    </row>
    <row r="963" ht="12.75">
      <c r="N963" s="36"/>
    </row>
    <row r="964" ht="12.75">
      <c r="N964" s="36"/>
    </row>
    <row r="965" ht="12.75">
      <c r="N965" s="38"/>
    </row>
    <row r="966" ht="12.75">
      <c r="N966" s="38"/>
    </row>
    <row r="967" ht="12.75">
      <c r="N967" s="36"/>
    </row>
    <row r="968" ht="12.75">
      <c r="N968" s="36"/>
    </row>
    <row r="969" ht="12.75">
      <c r="N969" s="36"/>
    </row>
    <row r="970" ht="12.75">
      <c r="N970" s="36"/>
    </row>
    <row r="971" ht="12.75">
      <c r="N971" s="36"/>
    </row>
    <row r="972" ht="12.75">
      <c r="N972" s="36"/>
    </row>
    <row r="973" ht="12.75">
      <c r="N973" s="36"/>
    </row>
    <row r="974" ht="12.75">
      <c r="N974" s="36"/>
    </row>
    <row r="975" ht="12.75" customHeight="1">
      <c r="N975" s="36"/>
    </row>
    <row r="976" ht="12.75">
      <c r="N976" s="36"/>
    </row>
    <row r="977" ht="12.75">
      <c r="N977" s="36"/>
    </row>
    <row r="978" ht="12.75">
      <c r="N978" s="36"/>
    </row>
    <row r="979" ht="12.75">
      <c r="N979" s="36"/>
    </row>
    <row r="980" ht="12.75">
      <c r="N980" s="36"/>
    </row>
    <row r="981" ht="12.75">
      <c r="N981" s="36"/>
    </row>
    <row r="982" ht="12.75">
      <c r="N982" s="36"/>
    </row>
    <row r="983" ht="12.75">
      <c r="N983" s="82"/>
    </row>
    <row r="984" ht="12.75">
      <c r="N984" s="82"/>
    </row>
    <row r="985" ht="12.75">
      <c r="N985" s="38"/>
    </row>
    <row r="986" ht="12.75">
      <c r="N986" s="38"/>
    </row>
    <row r="987" ht="12.75">
      <c r="N987" s="36"/>
    </row>
    <row r="988" ht="12.75">
      <c r="N988" s="36"/>
    </row>
    <row r="989" ht="12.75">
      <c r="N989" s="36"/>
    </row>
    <row r="990" ht="12.75">
      <c r="N990" s="36"/>
    </row>
    <row r="991" ht="12.75">
      <c r="N991" s="36"/>
    </row>
    <row r="992" ht="12.75">
      <c r="N992" s="36"/>
    </row>
    <row r="993" ht="12.75">
      <c r="N993" s="36"/>
    </row>
    <row r="994" ht="12.75">
      <c r="N994" s="36"/>
    </row>
    <row r="995" ht="12.75">
      <c r="N995" s="36"/>
    </row>
    <row r="996" ht="12.75">
      <c r="N996" s="36"/>
    </row>
    <row r="997" ht="12.75">
      <c r="N997" s="36"/>
    </row>
    <row r="998" ht="12.75">
      <c r="N998" s="36"/>
    </row>
    <row r="999" ht="12.75">
      <c r="N999" s="36"/>
    </row>
    <row r="1000" ht="12.75">
      <c r="N1000" s="36"/>
    </row>
    <row r="1001" ht="12.75">
      <c r="N1001" s="36"/>
    </row>
    <row r="1002" ht="12.75">
      <c r="N1002" s="36"/>
    </row>
    <row r="1003" ht="12.75" customHeight="1">
      <c r="N1003" s="36"/>
    </row>
    <row r="1004" ht="12.75">
      <c r="N1004" s="36"/>
    </row>
    <row r="1005" ht="12.75">
      <c r="N1005" s="36"/>
    </row>
    <row r="1006" ht="12.75">
      <c r="N1006" s="36"/>
    </row>
    <row r="1007" ht="12.75">
      <c r="N1007" s="36"/>
    </row>
    <row r="1008" ht="12.75">
      <c r="N1008" s="36"/>
    </row>
    <row r="1009" ht="12.75">
      <c r="N1009" s="36"/>
    </row>
    <row r="1010" ht="12.75">
      <c r="N1010" s="36"/>
    </row>
    <row r="1011" ht="12.75">
      <c r="N1011" s="82"/>
    </row>
    <row r="1012" ht="12.75">
      <c r="N1012" s="82"/>
    </row>
    <row r="1013" ht="12.75">
      <c r="N1013" s="38"/>
    </row>
    <row r="1014" ht="12.75">
      <c r="N1014" s="38"/>
    </row>
    <row r="1015" ht="12.75">
      <c r="N1015" s="36"/>
    </row>
    <row r="1016" ht="12.75">
      <c r="N1016" s="36"/>
    </row>
    <row r="1017" ht="12.75">
      <c r="N1017" s="36"/>
    </row>
    <row r="1018" ht="12.75">
      <c r="N1018" s="36"/>
    </row>
    <row r="1019" ht="12.75">
      <c r="N1019" s="36"/>
    </row>
    <row r="1020" ht="12.75">
      <c r="N1020" s="36"/>
    </row>
    <row r="1021" ht="12.75">
      <c r="N1021" s="36"/>
    </row>
    <row r="1022" ht="12.75">
      <c r="N1022" s="36"/>
    </row>
    <row r="1023" ht="12.75">
      <c r="N1023" s="36"/>
    </row>
    <row r="1024" ht="12.75">
      <c r="N1024" s="36"/>
    </row>
    <row r="1025" ht="12.75">
      <c r="N1025" s="36"/>
    </row>
    <row r="1026" ht="12.75">
      <c r="N1026" s="36"/>
    </row>
    <row r="1027" ht="12.75">
      <c r="N1027" s="36"/>
    </row>
    <row r="1028" ht="12.75">
      <c r="N1028" s="36"/>
    </row>
    <row r="1029" ht="12.75" customHeight="1">
      <c r="N1029" s="36"/>
    </row>
    <row r="1030" ht="12.75">
      <c r="N1030" s="36"/>
    </row>
    <row r="1031" ht="12.75">
      <c r="N1031" s="36"/>
    </row>
    <row r="1032" ht="12.75">
      <c r="N1032" s="36"/>
    </row>
    <row r="1033" ht="12.75">
      <c r="N1033" s="38"/>
    </row>
    <row r="1034" ht="12.75">
      <c r="N1034" s="37"/>
    </row>
    <row r="1035" ht="12.75">
      <c r="N1035" s="37"/>
    </row>
    <row r="1036" ht="12.75">
      <c r="N1036" s="38"/>
    </row>
    <row r="1037" ht="12.75">
      <c r="N1037" s="82"/>
    </row>
    <row r="1038" ht="12.75">
      <c r="N1038" s="82"/>
    </row>
    <row r="1039" ht="12.75">
      <c r="N1039" s="38"/>
    </row>
    <row r="1040" ht="12.75">
      <c r="N1040" s="38"/>
    </row>
    <row r="1041" ht="12.75">
      <c r="N1041" s="36"/>
    </row>
    <row r="1042" ht="12.75">
      <c r="N1042" s="36"/>
    </row>
    <row r="1043" ht="12.75">
      <c r="N1043" s="36"/>
    </row>
    <row r="1044" ht="12.75">
      <c r="N1044" s="36"/>
    </row>
    <row r="1045" ht="12.75">
      <c r="N1045" s="36"/>
    </row>
    <row r="1046" ht="12.75">
      <c r="N1046" s="36"/>
    </row>
    <row r="1047" ht="12.75">
      <c r="N1047" s="36"/>
    </row>
    <row r="1048" ht="12.75">
      <c r="N1048" s="36"/>
    </row>
    <row r="1049" ht="12.75">
      <c r="N1049" s="36"/>
    </row>
    <row r="1050" ht="12.75">
      <c r="N1050" s="36"/>
    </row>
    <row r="1051" ht="12.75">
      <c r="N1051" s="36"/>
    </row>
    <row r="1052" ht="12.75">
      <c r="N1052" s="36"/>
    </row>
    <row r="1053" ht="12.75">
      <c r="N1053" s="36"/>
    </row>
    <row r="1054" ht="12.75">
      <c r="N1054" s="36"/>
    </row>
    <row r="1055" ht="12.75">
      <c r="N1055" s="36"/>
    </row>
    <row r="1056" ht="12.75" customHeight="1">
      <c r="N1056" s="36"/>
    </row>
    <row r="1057" ht="12.75">
      <c r="N1057" s="36"/>
    </row>
    <row r="1058" ht="12.75">
      <c r="N1058" s="36"/>
    </row>
    <row r="1059" ht="12.75">
      <c r="N1059" s="36"/>
    </row>
    <row r="1060" ht="12.75">
      <c r="N1060" s="36"/>
    </row>
    <row r="1061" ht="12.75">
      <c r="N1061" s="36"/>
    </row>
    <row r="1062" ht="12.75">
      <c r="N1062" s="36"/>
    </row>
    <row r="1063" ht="12.75">
      <c r="N1063" s="36"/>
    </row>
    <row r="1064" ht="12.75">
      <c r="N1064" s="82"/>
    </row>
    <row r="1065" ht="12.75">
      <c r="N1065" s="82"/>
    </row>
    <row r="1066" ht="12.75">
      <c r="N1066" s="38"/>
    </row>
    <row r="1067" ht="12.75">
      <c r="N1067" s="38"/>
    </row>
    <row r="1068" ht="12.75">
      <c r="N1068" s="36"/>
    </row>
    <row r="1069" ht="12.75">
      <c r="N1069" s="36"/>
    </row>
    <row r="1070" ht="12.75">
      <c r="N1070" s="36"/>
    </row>
    <row r="1071" ht="12.75">
      <c r="N1071" s="36"/>
    </row>
    <row r="1072" ht="12.75">
      <c r="N1072" s="36"/>
    </row>
    <row r="1073" ht="12.75">
      <c r="N1073" s="36"/>
    </row>
    <row r="1074" ht="12.75">
      <c r="N1074" s="36"/>
    </row>
    <row r="1075" ht="12.75" customHeight="1">
      <c r="N1075" s="36"/>
    </row>
    <row r="1076" ht="12.75">
      <c r="N1076" s="36"/>
    </row>
    <row r="1077" ht="12.75">
      <c r="N1077" s="36"/>
    </row>
    <row r="1078" ht="12.75">
      <c r="N1078" s="36"/>
    </row>
    <row r="1079" ht="12.75">
      <c r="N1079" s="36"/>
    </row>
    <row r="1080" ht="12.75">
      <c r="N1080" s="36"/>
    </row>
    <row r="1081" ht="12.75">
      <c r="N1081" s="38"/>
    </row>
    <row r="1082" ht="12.75">
      <c r="N1082" s="38"/>
    </row>
    <row r="1083" ht="12.75">
      <c r="N1083" s="82"/>
    </row>
    <row r="1084" ht="12.75">
      <c r="N1084" s="82"/>
    </row>
    <row r="1085" ht="12.75">
      <c r="N1085" s="38"/>
    </row>
    <row r="1086" ht="12.75">
      <c r="N1086" s="38"/>
    </row>
    <row r="1087" ht="12.75">
      <c r="N1087" s="36"/>
    </row>
    <row r="1088" ht="12.75">
      <c r="N1088" s="36"/>
    </row>
    <row r="1089" ht="12.75">
      <c r="N1089" s="36"/>
    </row>
    <row r="1090" ht="12.75">
      <c r="N1090" s="36"/>
    </row>
    <row r="1091" ht="12.75">
      <c r="N1091" s="36"/>
    </row>
    <row r="1092" ht="12.75">
      <c r="N1092" s="36"/>
    </row>
    <row r="1093" ht="12.75">
      <c r="N1093" s="36"/>
    </row>
    <row r="1094" ht="12.75">
      <c r="N1094" s="36"/>
    </row>
    <row r="1095" ht="12.75">
      <c r="N1095" s="36"/>
    </row>
    <row r="1096" ht="12.75">
      <c r="N1096" s="36"/>
    </row>
    <row r="1097" ht="12.75">
      <c r="N1097" s="36"/>
    </row>
    <row r="1098" ht="12.75">
      <c r="N1098" s="36"/>
    </row>
    <row r="1099" ht="12.75">
      <c r="N1099" s="36"/>
    </row>
    <row r="1100" ht="12.75">
      <c r="N1100" s="36"/>
    </row>
    <row r="1101" ht="12.75">
      <c r="N1101" s="36"/>
    </row>
    <row r="1102" ht="12.75">
      <c r="N1102" s="36"/>
    </row>
    <row r="1103" ht="12.75">
      <c r="N1103" s="36"/>
    </row>
    <row r="1104" ht="12.75">
      <c r="N1104" s="36"/>
    </row>
    <row r="1105" ht="12.75">
      <c r="N1105" s="36"/>
    </row>
    <row r="1106" ht="12.75">
      <c r="N1106" s="36"/>
    </row>
    <row r="1107" ht="12.75">
      <c r="N1107" s="36"/>
    </row>
    <row r="1108" ht="12.75">
      <c r="N1108" s="36"/>
    </row>
    <row r="1109" ht="12.75">
      <c r="N1109" s="36"/>
    </row>
    <row r="1110" ht="12.75">
      <c r="N1110" s="36"/>
    </row>
    <row r="1111" ht="12.75">
      <c r="N1111" s="36"/>
    </row>
    <row r="1112" ht="12.75">
      <c r="N1112" s="36"/>
    </row>
    <row r="1113" ht="12.75">
      <c r="N1113" s="36"/>
    </row>
    <row r="1114" ht="12.75">
      <c r="N1114" s="36"/>
    </row>
    <row r="1115" ht="12.75">
      <c r="N1115" s="36"/>
    </row>
    <row r="1116" ht="12.75">
      <c r="N1116" s="36"/>
    </row>
    <row r="1117" ht="12.75">
      <c r="N1117" s="36"/>
    </row>
    <row r="1118" ht="12.75">
      <c r="N1118" s="36"/>
    </row>
    <row r="1119" ht="12.75">
      <c r="N1119" s="36"/>
    </row>
    <row r="1120" ht="12.75">
      <c r="N1120" s="36"/>
    </row>
    <row r="1121" ht="12.75">
      <c r="N1121" s="36"/>
    </row>
    <row r="1122" ht="12.75">
      <c r="N1122" s="36"/>
    </row>
    <row r="1123" ht="12.75">
      <c r="N1123" s="36"/>
    </row>
    <row r="1124" ht="12.75" customHeight="1">
      <c r="N1124" s="36"/>
    </row>
    <row r="1125" ht="12.75">
      <c r="N1125" s="36"/>
    </row>
    <row r="1126" ht="12.75">
      <c r="N1126" s="36"/>
    </row>
    <row r="1127" ht="12.75">
      <c r="N1127" s="36"/>
    </row>
    <row r="1128" ht="12.75">
      <c r="N1128" s="36"/>
    </row>
    <row r="1129" ht="12.75">
      <c r="N1129" s="36"/>
    </row>
    <row r="1130" ht="12.75">
      <c r="N1130" s="36"/>
    </row>
    <row r="1131" ht="12.75">
      <c r="N1131" s="36"/>
    </row>
    <row r="1132" ht="12.75">
      <c r="N1132" s="82"/>
    </row>
    <row r="1133" ht="12.75">
      <c r="N1133" s="82"/>
    </row>
    <row r="1134" ht="12.75">
      <c r="N1134" s="38"/>
    </row>
    <row r="1135" ht="12.75">
      <c r="N1135" s="38"/>
    </row>
    <row r="1136" ht="12.75">
      <c r="N1136" s="36"/>
    </row>
    <row r="1137" ht="12.75">
      <c r="N1137" s="36"/>
    </row>
    <row r="1138" ht="12.75">
      <c r="N1138" s="36"/>
    </row>
    <row r="1139" ht="12.75">
      <c r="N1139" s="36"/>
    </row>
    <row r="1140" ht="12.75">
      <c r="N1140" s="36"/>
    </row>
    <row r="1141" ht="12.75">
      <c r="N1141" s="36"/>
    </row>
    <row r="1142" ht="12.75">
      <c r="N1142" s="36"/>
    </row>
    <row r="1143" ht="12.75">
      <c r="N1143" s="36"/>
    </row>
    <row r="1144" ht="12.75">
      <c r="N1144" s="36"/>
    </row>
    <row r="1145" ht="12.75">
      <c r="N1145" s="36"/>
    </row>
    <row r="1146" ht="12.75" customHeight="1">
      <c r="N1146" s="36"/>
    </row>
    <row r="1147" ht="12.75">
      <c r="N1147" s="36"/>
    </row>
    <row r="1148" ht="12.75">
      <c r="N1148" s="36"/>
    </row>
    <row r="1149" ht="12.75">
      <c r="N1149" s="36"/>
    </row>
    <row r="1150" ht="12.75">
      <c r="N1150" s="36"/>
    </row>
    <row r="1151" ht="12.75">
      <c r="N1151" s="36"/>
    </row>
    <row r="1152" ht="12.75">
      <c r="N1152" s="38"/>
    </row>
    <row r="1153" ht="12.75">
      <c r="N1153" s="38"/>
    </row>
    <row r="1154" ht="12.75">
      <c r="N1154" s="82"/>
    </row>
    <row r="1155" ht="12.75">
      <c r="N1155" s="82"/>
    </row>
    <row r="1156" ht="12.75">
      <c r="N1156" s="38"/>
    </row>
    <row r="1157" ht="12.75">
      <c r="N1157" s="38"/>
    </row>
    <row r="1158" ht="12.75">
      <c r="N1158" s="36"/>
    </row>
    <row r="1159" ht="12.75">
      <c r="N1159" s="36"/>
    </row>
    <row r="1160" ht="12.75">
      <c r="N1160" s="36"/>
    </row>
    <row r="1161" ht="12.75">
      <c r="N1161" s="36"/>
    </row>
    <row r="1162" ht="12.75">
      <c r="N1162" s="36"/>
    </row>
    <row r="1163" ht="12.75">
      <c r="N1163" s="36"/>
    </row>
    <row r="1164" ht="12.75">
      <c r="N1164" s="36"/>
    </row>
    <row r="1165" ht="12.75">
      <c r="N1165" s="36"/>
    </row>
    <row r="1166" ht="12.75">
      <c r="N1166" s="36"/>
    </row>
    <row r="1167" ht="12.75">
      <c r="N1167" s="36"/>
    </row>
    <row r="1168" ht="12.75">
      <c r="N1168" s="36"/>
    </row>
    <row r="1169" ht="12.75">
      <c r="N1169" s="36"/>
    </row>
    <row r="1170" ht="12.75">
      <c r="N1170" s="36"/>
    </row>
    <row r="1171" ht="12.75">
      <c r="N1171" s="36"/>
    </row>
    <row r="1172" ht="12.75">
      <c r="N1172" s="36"/>
    </row>
    <row r="1173" ht="12.75">
      <c r="N1173" s="36"/>
    </row>
    <row r="1174" ht="12.75">
      <c r="N1174" s="36"/>
    </row>
    <row r="1175" ht="12.75">
      <c r="N1175" s="36"/>
    </row>
    <row r="1176" ht="12.75">
      <c r="N1176" s="36"/>
    </row>
    <row r="1177" ht="12.75">
      <c r="N1177" s="36"/>
    </row>
    <row r="1178" ht="12.75">
      <c r="N1178" s="38"/>
    </row>
    <row r="1179" ht="12.75">
      <c r="N1179" s="38"/>
    </row>
    <row r="1180" ht="12.75">
      <c r="N1180" s="36"/>
    </row>
    <row r="1181" ht="12.75">
      <c r="N1181" s="36"/>
    </row>
    <row r="1182" ht="12.75">
      <c r="N1182" s="36"/>
    </row>
    <row r="1183" ht="12.75">
      <c r="N1183" s="36"/>
    </row>
    <row r="1184" ht="12.75">
      <c r="N1184" s="36"/>
    </row>
    <row r="1185" ht="12.75">
      <c r="N1185" s="36"/>
    </row>
    <row r="1186" ht="12.75">
      <c r="N1186" s="36"/>
    </row>
    <row r="1187" ht="12.75">
      <c r="N1187" s="36"/>
    </row>
    <row r="1188" ht="12.75">
      <c r="N1188" s="36"/>
    </row>
    <row r="1189" ht="12.75">
      <c r="N1189" s="36"/>
    </row>
    <row r="1190" ht="12.75">
      <c r="N1190" s="36"/>
    </row>
    <row r="1191" ht="12.75">
      <c r="N1191" s="36"/>
    </row>
    <row r="1192" ht="12.75">
      <c r="N1192" s="36"/>
    </row>
    <row r="1193" ht="12.75">
      <c r="N1193" s="36"/>
    </row>
    <row r="1194" ht="12.75">
      <c r="N1194" s="36"/>
    </row>
    <row r="1195" ht="12.75">
      <c r="N1195" s="36"/>
    </row>
    <row r="1196" ht="12.75" customHeight="1">
      <c r="N1196" s="36"/>
    </row>
    <row r="1197" ht="12.75">
      <c r="N1197" s="36"/>
    </row>
    <row r="1198" ht="12.75">
      <c r="N1198" s="36"/>
    </row>
    <row r="1199" ht="12.75">
      <c r="N1199" s="36"/>
    </row>
    <row r="1200" ht="12.75">
      <c r="N1200" s="36"/>
    </row>
    <row r="1201" ht="12.75">
      <c r="N1201" s="36"/>
    </row>
    <row r="1202" ht="12.75">
      <c r="N1202" s="36"/>
    </row>
    <row r="1203" ht="12.75">
      <c r="N1203" s="36"/>
    </row>
    <row r="1204" ht="12.75">
      <c r="N1204" s="84"/>
    </row>
    <row r="1205" ht="12.75">
      <c r="N1205" s="84"/>
    </row>
    <row r="1206" ht="12.75">
      <c r="N1206" s="38"/>
    </row>
    <row r="1207" ht="12.75">
      <c r="N1207" s="38"/>
    </row>
    <row r="1208" ht="12.75">
      <c r="N1208" s="36"/>
    </row>
    <row r="1209" ht="12.75">
      <c r="N1209" s="36"/>
    </row>
    <row r="1210" ht="12.75">
      <c r="N1210" s="36"/>
    </row>
    <row r="1211" ht="12.75">
      <c r="N1211" s="36"/>
    </row>
    <row r="1212" ht="12.75">
      <c r="N1212" s="36"/>
    </row>
    <row r="1213" ht="12.75">
      <c r="N1213" s="36"/>
    </row>
    <row r="1214" ht="12.75">
      <c r="N1214" s="36"/>
    </row>
    <row r="1215" ht="12.75">
      <c r="N1215" s="36"/>
    </row>
    <row r="1216" ht="12.75">
      <c r="N1216" s="36"/>
    </row>
    <row r="1217" ht="12.75">
      <c r="N1217" s="36"/>
    </row>
    <row r="1218" ht="12.75">
      <c r="N1218" s="36"/>
    </row>
    <row r="1219" ht="12.75">
      <c r="N1219" s="38"/>
    </row>
    <row r="1220" ht="12.75">
      <c r="N1220" s="38"/>
    </row>
    <row r="1221" ht="12.75">
      <c r="N1221" s="38"/>
    </row>
    <row r="1222" ht="12.75">
      <c r="N1222" s="38"/>
    </row>
    <row r="1223" ht="12.75">
      <c r="N1223" s="36"/>
    </row>
    <row r="1224" ht="12.75">
      <c r="N1224" s="36"/>
    </row>
    <row r="1225" ht="12.75">
      <c r="N1225" s="36"/>
    </row>
    <row r="1226" ht="12.75">
      <c r="N1226" s="36"/>
    </row>
    <row r="1227" ht="12.75">
      <c r="N1227" s="36"/>
    </row>
    <row r="1228" ht="12.75" customHeight="1">
      <c r="N1228" s="36"/>
    </row>
    <row r="1229" ht="12.75">
      <c r="N1229" s="36"/>
    </row>
    <row r="1230" ht="12.75">
      <c r="N1230" s="36"/>
    </row>
    <row r="1231" ht="12.75">
      <c r="N1231" s="36"/>
    </row>
    <row r="1232" ht="12.75">
      <c r="N1232" s="36"/>
    </row>
    <row r="1233" ht="12.75">
      <c r="N1233" s="36"/>
    </row>
    <row r="1234" ht="12.75">
      <c r="N1234" s="36"/>
    </row>
    <row r="1235" ht="12.75">
      <c r="N1235" s="36"/>
    </row>
    <row r="1236" ht="12.75">
      <c r="N1236" s="82"/>
    </row>
    <row r="1237" ht="12.75">
      <c r="N1237" s="82"/>
    </row>
    <row r="1238" ht="12.75">
      <c r="N1238" s="38"/>
    </row>
    <row r="1239" ht="12.75">
      <c r="N1239" s="38"/>
    </row>
    <row r="1240" ht="12.75">
      <c r="N1240" s="36"/>
    </row>
    <row r="1241" ht="12.75">
      <c r="N1241" s="36"/>
    </row>
    <row r="1242" ht="12.75">
      <c r="N1242" s="36"/>
    </row>
    <row r="1243" ht="12.75">
      <c r="N1243" s="36"/>
    </row>
    <row r="1244" ht="12.75">
      <c r="N1244" s="36"/>
    </row>
    <row r="1245" ht="12.75" customHeight="1">
      <c r="N1245" s="36"/>
    </row>
    <row r="1246" ht="12.75">
      <c r="N1246" s="36"/>
    </row>
    <row r="1247" ht="12.75">
      <c r="N1247" s="36"/>
    </row>
    <row r="1248" ht="12.75">
      <c r="N1248" s="36"/>
    </row>
    <row r="1249" ht="12.75">
      <c r="N1249" s="38"/>
    </row>
    <row r="1250" ht="12.75">
      <c r="N1250" s="37"/>
    </row>
    <row r="1251" ht="12.75">
      <c r="N1251" s="37"/>
    </row>
    <row r="1252" ht="12.75">
      <c r="N1252" s="38"/>
    </row>
    <row r="1253" ht="12.75">
      <c r="N1253" s="82"/>
    </row>
    <row r="1254" ht="12.75">
      <c r="N1254" s="82"/>
    </row>
    <row r="1255" ht="12.75" customHeight="1">
      <c r="N1255" s="38"/>
    </row>
    <row r="1256" ht="12.75">
      <c r="N1256" s="38"/>
    </row>
    <row r="1257" ht="12.75">
      <c r="N1257" s="36"/>
    </row>
    <row r="1258" ht="12.75">
      <c r="N1258" s="36"/>
    </row>
    <row r="1259" ht="12.75">
      <c r="N1259" s="36"/>
    </row>
    <row r="1260" ht="12.75">
      <c r="N1260" s="36"/>
    </row>
    <row r="1261" ht="12.75">
      <c r="N1261" s="36"/>
    </row>
    <row r="1262" ht="12.75">
      <c r="N1262" s="36"/>
    </row>
    <row r="1263" ht="103.5" customHeight="1">
      <c r="N1263" s="82"/>
    </row>
    <row r="1264" ht="12.75">
      <c r="N1264" s="82"/>
    </row>
    <row r="1265" ht="12.75">
      <c r="N1265" s="38"/>
    </row>
    <row r="1266" ht="12.75">
      <c r="N1266" s="38"/>
    </row>
    <row r="1267" ht="12.75">
      <c r="N1267" s="36"/>
    </row>
    <row r="1268" ht="12.75">
      <c r="N1268" s="36"/>
    </row>
    <row r="1269" ht="12.75">
      <c r="N1269" s="36"/>
    </row>
    <row r="1270" ht="12.75">
      <c r="N1270" s="36"/>
    </row>
    <row r="1271" ht="12.75">
      <c r="N1271" s="82"/>
    </row>
    <row r="1272" ht="12.75">
      <c r="N1272" s="82"/>
    </row>
    <row r="1273" ht="12.75">
      <c r="N1273" s="38"/>
    </row>
    <row r="1274" ht="12.75">
      <c r="N1274" s="38"/>
    </row>
    <row r="1275" ht="12.75">
      <c r="N1275" s="36"/>
    </row>
    <row r="1276" ht="12.75" customHeight="1">
      <c r="N1276" s="36"/>
    </row>
    <row r="1277" ht="12.75">
      <c r="N1277" s="36"/>
    </row>
    <row r="1278" ht="12.75">
      <c r="N1278" s="36"/>
    </row>
    <row r="1279" ht="12.75">
      <c r="N1279" s="36"/>
    </row>
    <row r="1280" ht="12.75">
      <c r="N1280" s="36"/>
    </row>
    <row r="1281" ht="12.75">
      <c r="N1281" s="36"/>
    </row>
    <row r="1282" ht="12.75">
      <c r="N1282" s="36"/>
    </row>
    <row r="1283" ht="12.75">
      <c r="N1283" s="36"/>
    </row>
    <row r="1284" ht="12.75">
      <c r="N1284" s="82"/>
    </row>
    <row r="1285" ht="12.75">
      <c r="N1285" s="82"/>
    </row>
    <row r="1286" ht="12.75">
      <c r="N1286" s="38"/>
    </row>
    <row r="1287" ht="12.75">
      <c r="N1287" s="38"/>
    </row>
    <row r="1288" ht="12.75">
      <c r="N1288" s="36"/>
    </row>
    <row r="1289" ht="12.75">
      <c r="N1289" s="36"/>
    </row>
    <row r="1290" ht="12.75" customHeight="1">
      <c r="N1290" s="36"/>
    </row>
    <row r="1291" ht="12.75">
      <c r="N1291" s="36"/>
    </row>
    <row r="1292" ht="12.75">
      <c r="N1292" s="36"/>
    </row>
    <row r="1293" ht="12.75">
      <c r="N1293" s="38"/>
    </row>
    <row r="1294" ht="12.75">
      <c r="N1294" s="38"/>
    </row>
    <row r="1295" ht="12.75">
      <c r="N1295" s="36"/>
    </row>
    <row r="1296" ht="12.75">
      <c r="N1296" s="36"/>
    </row>
    <row r="1297" ht="12.75">
      <c r="N1297" s="36"/>
    </row>
    <row r="1298" ht="12.75">
      <c r="N1298" s="82"/>
    </row>
    <row r="1299" ht="12.75">
      <c r="N1299" s="82"/>
    </row>
    <row r="1300" ht="12.75">
      <c r="N1300" s="38"/>
    </row>
    <row r="1301" ht="12.75">
      <c r="N1301" s="38"/>
    </row>
    <row r="1302" ht="12.75">
      <c r="N1302" s="36"/>
    </row>
    <row r="1303" ht="12.75">
      <c r="N1303" s="36"/>
    </row>
    <row r="1304" ht="12.75">
      <c r="N1304" s="36"/>
    </row>
    <row r="1305" ht="12.75">
      <c r="N1305" s="36"/>
    </row>
    <row r="1306" ht="12.75" customHeight="1">
      <c r="N1306" s="36"/>
    </row>
    <row r="1307" ht="12.75">
      <c r="N1307" s="36"/>
    </row>
    <row r="1308" ht="12.75">
      <c r="N1308" s="36"/>
    </row>
    <row r="1309" ht="12.75">
      <c r="N1309" s="36"/>
    </row>
    <row r="1310" ht="12.75">
      <c r="N1310" s="36"/>
    </row>
    <row r="1311" ht="12.75">
      <c r="N1311" s="36"/>
    </row>
    <row r="1312" ht="12.75">
      <c r="N1312" s="36"/>
    </row>
    <row r="1313" ht="12.75">
      <c r="N1313" s="36"/>
    </row>
    <row r="1314" ht="12.75">
      <c r="N1314" s="82"/>
    </row>
    <row r="1315" ht="12.75">
      <c r="N1315" s="82"/>
    </row>
    <row r="1316" ht="12.75">
      <c r="N1316" s="38"/>
    </row>
    <row r="1317" ht="12.75">
      <c r="N1317" s="38"/>
    </row>
    <row r="1318" ht="12.75">
      <c r="N1318" s="36"/>
    </row>
    <row r="1319" ht="12.75">
      <c r="N1319" s="36"/>
    </row>
    <row r="1320" ht="12.75" customHeight="1">
      <c r="N1320" s="36"/>
    </row>
    <row r="1321" ht="12.75">
      <c r="N1321" s="36"/>
    </row>
    <row r="1322" ht="12.75">
      <c r="N1322" s="36"/>
    </row>
    <row r="1323" ht="12.75">
      <c r="N1323" s="36"/>
    </row>
    <row r="1324" ht="12.75">
      <c r="N1324" s="36"/>
    </row>
    <row r="1325" ht="12.75">
      <c r="N1325" s="36"/>
    </row>
    <row r="1326" ht="12.75">
      <c r="N1326" s="36"/>
    </row>
    <row r="1327" ht="12.75">
      <c r="N1327" s="36"/>
    </row>
    <row r="1328" ht="12.75">
      <c r="N1328" s="82"/>
    </row>
    <row r="1329" ht="12.75">
      <c r="N1329" s="82"/>
    </row>
    <row r="1330" ht="12.75">
      <c r="N1330" s="38"/>
    </row>
    <row r="1331" ht="12.75">
      <c r="N1331" s="38"/>
    </row>
    <row r="1332" ht="12.75">
      <c r="N1332" s="36"/>
    </row>
    <row r="1333" ht="12.75">
      <c r="N1333" s="36"/>
    </row>
    <row r="1334" ht="12.75">
      <c r="N1334" s="36"/>
    </row>
    <row r="1335" ht="12.75">
      <c r="N1335" s="36"/>
    </row>
    <row r="1336" ht="12.75">
      <c r="N1336" s="36"/>
    </row>
    <row r="1337" ht="12.75">
      <c r="N1337" s="36"/>
    </row>
    <row r="1338" ht="12.75">
      <c r="N1338" s="36"/>
    </row>
    <row r="1339" ht="12.75">
      <c r="N1339" s="36"/>
    </row>
    <row r="1340" ht="12.75">
      <c r="N1340" s="36"/>
    </row>
    <row r="1341" ht="12.75">
      <c r="N1341" s="36"/>
    </row>
    <row r="1342" ht="12.75">
      <c r="N1342" s="36"/>
    </row>
    <row r="1343" ht="12.75">
      <c r="N1343" s="36"/>
    </row>
    <row r="1344" ht="12.75">
      <c r="N1344" s="36"/>
    </row>
    <row r="1345" ht="12.75">
      <c r="N1345" s="36"/>
    </row>
    <row r="1346" ht="12.75">
      <c r="N1346" s="36"/>
    </row>
    <row r="1347" ht="12.75">
      <c r="N1347" s="36"/>
    </row>
    <row r="1348" ht="12.75">
      <c r="N1348" s="36"/>
    </row>
    <row r="1349" ht="12.75">
      <c r="N1349" s="36"/>
    </row>
    <row r="1350" ht="12.75">
      <c r="N1350" s="36"/>
    </row>
    <row r="1351" ht="12.75">
      <c r="N1351" s="36"/>
    </row>
    <row r="1352" ht="12.75">
      <c r="N1352" s="36"/>
    </row>
    <row r="1353" ht="12.75">
      <c r="N1353" s="36"/>
    </row>
    <row r="1354" ht="12.75">
      <c r="N1354" s="36"/>
    </row>
    <row r="1355" ht="12.75">
      <c r="N1355" s="36"/>
    </row>
    <row r="1356" ht="12.75">
      <c r="N1356" s="36"/>
    </row>
    <row r="1357" ht="12.75">
      <c r="N1357" s="36"/>
    </row>
    <row r="1358" ht="12.75">
      <c r="N1358" s="36"/>
    </row>
    <row r="1359" ht="12.75">
      <c r="N1359" s="36"/>
    </row>
    <row r="1360" ht="12.75">
      <c r="N1360" s="36"/>
    </row>
    <row r="1361" ht="12.75">
      <c r="N1361" s="36"/>
    </row>
    <row r="1362" ht="12.75">
      <c r="N1362" s="36"/>
    </row>
    <row r="1363" ht="12.75">
      <c r="N1363" s="36"/>
    </row>
    <row r="1364" ht="12.75">
      <c r="N1364" s="36"/>
    </row>
    <row r="1365" ht="12.75">
      <c r="N1365" s="36"/>
    </row>
    <row r="1366" ht="12.75">
      <c r="N1366" s="36"/>
    </row>
    <row r="1367" ht="12.75">
      <c r="N1367" s="36"/>
    </row>
    <row r="1368" ht="12.75">
      <c r="N1368" s="36"/>
    </row>
    <row r="1369" ht="12.75" customHeight="1">
      <c r="N1369" s="36"/>
    </row>
    <row r="1370" ht="12.75">
      <c r="N1370" s="36"/>
    </row>
    <row r="1371" ht="12.75">
      <c r="N1371" s="36"/>
    </row>
    <row r="1372" ht="12.75">
      <c r="N1372" s="36"/>
    </row>
    <row r="1373" ht="12.75">
      <c r="N1373" s="36"/>
    </row>
    <row r="1374" ht="12.75">
      <c r="N1374" s="36"/>
    </row>
    <row r="1375" ht="12.75">
      <c r="N1375" s="36"/>
    </row>
    <row r="1376" ht="12.75">
      <c r="N1376" s="36"/>
    </row>
    <row r="1377" ht="12.75">
      <c r="N1377" s="82"/>
    </row>
    <row r="1378" ht="12.75">
      <c r="N1378" s="82"/>
    </row>
    <row r="1379" ht="12.75">
      <c r="N1379" s="38"/>
    </row>
    <row r="1380" ht="12.75">
      <c r="N1380" s="38"/>
    </row>
    <row r="1381" ht="12.75">
      <c r="N1381" s="36"/>
    </row>
    <row r="1382" ht="12.75">
      <c r="N1382" s="36"/>
    </row>
    <row r="1383" ht="12.75">
      <c r="N1383" s="36"/>
    </row>
    <row r="1384" ht="12.75">
      <c r="N1384" s="36"/>
    </row>
    <row r="1385" ht="12.75">
      <c r="N1385" s="36"/>
    </row>
    <row r="1386" ht="12.75">
      <c r="N1386" s="36"/>
    </row>
    <row r="1387" ht="12.75">
      <c r="N1387" s="36"/>
    </row>
    <row r="1388" ht="12.75">
      <c r="N1388" s="36"/>
    </row>
    <row r="1389" ht="12.75">
      <c r="N1389" s="36"/>
    </row>
    <row r="1390" ht="12.75">
      <c r="N1390" s="36"/>
    </row>
    <row r="1391" ht="12.75">
      <c r="N1391" s="36"/>
    </row>
    <row r="1392" ht="12.75">
      <c r="N1392" s="36"/>
    </row>
    <row r="1393" ht="12.75">
      <c r="N1393" s="36"/>
    </row>
    <row r="1394" ht="12.75">
      <c r="N1394" s="36"/>
    </row>
    <row r="1395" ht="12.75">
      <c r="N1395" s="36"/>
    </row>
    <row r="1396" ht="12.75">
      <c r="N1396" s="36"/>
    </row>
    <row r="1397" ht="12.75">
      <c r="N1397" s="36"/>
    </row>
    <row r="1398" ht="12.75">
      <c r="N1398" s="36"/>
    </row>
    <row r="1399" ht="12.75">
      <c r="N1399" s="36"/>
    </row>
    <row r="1400" ht="12.75">
      <c r="N1400" s="36"/>
    </row>
    <row r="1401" ht="12.75">
      <c r="N1401" s="36"/>
    </row>
    <row r="1402" ht="12.75">
      <c r="N1402" s="36"/>
    </row>
    <row r="1403" ht="12.75">
      <c r="N1403" s="36"/>
    </row>
    <row r="1404" ht="12.75">
      <c r="N1404" s="36"/>
    </row>
    <row r="1405" ht="12.75">
      <c r="N1405" s="36"/>
    </row>
    <row r="1406" ht="12.75" customHeight="1">
      <c r="N1406" s="36"/>
    </row>
    <row r="1407" ht="12.75">
      <c r="N1407" s="36"/>
    </row>
    <row r="1408" ht="12.75">
      <c r="N1408" s="36"/>
    </row>
    <row r="1409" ht="12.75">
      <c r="N1409" s="36"/>
    </row>
    <row r="1410" ht="12.75">
      <c r="N1410" s="36"/>
    </row>
    <row r="1411" ht="12.75">
      <c r="N1411" s="36"/>
    </row>
    <row r="1412" ht="12.75">
      <c r="N1412" s="36"/>
    </row>
    <row r="1413" ht="12.75">
      <c r="N1413" s="36"/>
    </row>
    <row r="1414" ht="12.75">
      <c r="N1414" s="82"/>
    </row>
    <row r="1415" ht="12.75">
      <c r="N1415" s="82"/>
    </row>
    <row r="1416" ht="12.75">
      <c r="N1416" s="38"/>
    </row>
    <row r="1417" ht="12.75">
      <c r="N1417" s="38"/>
    </row>
    <row r="1418" ht="12.75">
      <c r="N1418" s="36"/>
    </row>
    <row r="1419" ht="12.75">
      <c r="N1419" s="36"/>
    </row>
    <row r="1420" ht="12.75">
      <c r="N1420" s="36"/>
    </row>
    <row r="1421" ht="12.75">
      <c r="N1421" s="36"/>
    </row>
    <row r="1422" ht="12.75">
      <c r="N1422" s="36"/>
    </row>
    <row r="1423" ht="12.75">
      <c r="N1423" s="36"/>
    </row>
    <row r="1424" ht="12.75">
      <c r="N1424" s="36"/>
    </row>
    <row r="1425" ht="12.75">
      <c r="N1425" s="36"/>
    </row>
    <row r="1426" ht="12.75">
      <c r="N1426" s="36"/>
    </row>
    <row r="1427" ht="12.75">
      <c r="N1427" s="36"/>
    </row>
    <row r="1428" ht="12.75">
      <c r="N1428" s="36"/>
    </row>
    <row r="1429" ht="12.75">
      <c r="N1429" s="36"/>
    </row>
    <row r="1430" ht="12.75">
      <c r="N1430" s="36"/>
    </row>
    <row r="1431" ht="12.75">
      <c r="N1431" s="36"/>
    </row>
    <row r="1432" ht="12.75">
      <c r="N1432" s="36"/>
    </row>
    <row r="1433" ht="12.75">
      <c r="N1433" s="36"/>
    </row>
    <row r="1434" ht="12.75">
      <c r="N1434" s="36"/>
    </row>
    <row r="1435" ht="12.75">
      <c r="N1435" s="36"/>
    </row>
    <row r="1436" ht="12.75">
      <c r="N1436" s="36"/>
    </row>
    <row r="1437" ht="12.75">
      <c r="N1437" s="36"/>
    </row>
    <row r="1438" ht="12.75">
      <c r="N1438" s="36"/>
    </row>
    <row r="1439" ht="12.75">
      <c r="N1439" s="36"/>
    </row>
    <row r="1440" ht="12.75" customHeight="1">
      <c r="N1440" s="36"/>
    </row>
    <row r="1441" ht="12.75">
      <c r="N1441" s="36"/>
    </row>
    <row r="1442" ht="12.75">
      <c r="N1442" s="36"/>
    </row>
    <row r="1443" ht="12.75">
      <c r="N1443" s="36"/>
    </row>
    <row r="1444" ht="12.75">
      <c r="N1444" s="38"/>
    </row>
    <row r="1445" ht="12.75">
      <c r="N1445" s="37"/>
    </row>
    <row r="1446" ht="12.75">
      <c r="N1446" s="37"/>
    </row>
    <row r="1447" ht="12.75">
      <c r="N1447" s="38"/>
    </row>
    <row r="1448" ht="12.75">
      <c r="N1448" s="82"/>
    </row>
    <row r="1449" ht="12.75">
      <c r="N1449" s="82"/>
    </row>
    <row r="1450" ht="12.75">
      <c r="N1450" s="38"/>
    </row>
    <row r="1451" ht="12.75">
      <c r="N1451" s="38"/>
    </row>
    <row r="1452" ht="12.75">
      <c r="N1452" s="36"/>
    </row>
    <row r="1453" ht="12.75">
      <c r="N1453" s="36"/>
    </row>
    <row r="1454" ht="12.75">
      <c r="N1454" s="36"/>
    </row>
    <row r="1455" ht="12.75">
      <c r="N1455" s="36"/>
    </row>
    <row r="1456" ht="12.75">
      <c r="N1456" s="36"/>
    </row>
    <row r="1457" ht="12.75">
      <c r="N1457" s="36"/>
    </row>
    <row r="1458" ht="12.75">
      <c r="N1458" s="38"/>
    </row>
    <row r="1459" ht="12.75">
      <c r="N1459" s="38"/>
    </row>
    <row r="1460" ht="12.75">
      <c r="N1460" s="36"/>
    </row>
    <row r="1461" ht="12.75">
      <c r="N1461" s="36"/>
    </row>
    <row r="1462" ht="12.75" customHeight="1">
      <c r="N1462" s="36"/>
    </row>
    <row r="1463" ht="12.75">
      <c r="N1463" s="36"/>
    </row>
    <row r="1464" ht="12.75">
      <c r="N1464" s="36"/>
    </row>
    <row r="1465" ht="12.75">
      <c r="N1465" s="36"/>
    </row>
    <row r="1466" ht="12.75">
      <c r="N1466" s="36"/>
    </row>
    <row r="1467" ht="12.75">
      <c r="N1467" s="36"/>
    </row>
    <row r="1468" ht="12.75">
      <c r="N1468" s="36"/>
    </row>
    <row r="1469" ht="12.75">
      <c r="N1469" s="36"/>
    </row>
    <row r="1470" ht="12.75">
      <c r="N1470" s="82"/>
    </row>
    <row r="1471" ht="12.75">
      <c r="N1471" s="82"/>
    </row>
    <row r="1472" ht="12.75">
      <c r="N1472" s="38"/>
    </row>
    <row r="1473" ht="12.75">
      <c r="N1473" s="38"/>
    </row>
    <row r="1474" ht="12.75">
      <c r="N1474" s="36"/>
    </row>
    <row r="1475" ht="12.75">
      <c r="N1475" s="36"/>
    </row>
    <row r="1476" ht="12.75">
      <c r="N1476" s="36"/>
    </row>
    <row r="1477" ht="12.75">
      <c r="N1477" s="36"/>
    </row>
    <row r="1478" ht="12.75">
      <c r="N1478" s="36"/>
    </row>
    <row r="1479" ht="12.75">
      <c r="N1479" s="36"/>
    </row>
    <row r="1480" ht="12.75">
      <c r="N1480" s="36"/>
    </row>
    <row r="1481" ht="12.75">
      <c r="N1481" s="36"/>
    </row>
    <row r="1482" ht="12.75">
      <c r="N1482" s="36"/>
    </row>
    <row r="1483" ht="12.75">
      <c r="N1483" s="36"/>
    </row>
    <row r="1484" ht="12.75">
      <c r="N1484" s="36"/>
    </row>
    <row r="1485" ht="12.75">
      <c r="N1485" s="36"/>
    </row>
    <row r="1486" ht="12.75">
      <c r="N1486" s="36"/>
    </row>
    <row r="1487" ht="12.75">
      <c r="N1487" s="36"/>
    </row>
    <row r="1488" ht="12.75">
      <c r="N1488" s="36"/>
    </row>
    <row r="1489" ht="12.75">
      <c r="N1489" s="36"/>
    </row>
    <row r="1490" ht="12.75">
      <c r="N1490" s="36"/>
    </row>
    <row r="1491" ht="12.75">
      <c r="N1491" s="36"/>
    </row>
    <row r="1492" ht="12.75">
      <c r="N1492" s="36"/>
    </row>
    <row r="1493" ht="12.75">
      <c r="N1493" s="36"/>
    </row>
    <row r="1494" ht="12.75">
      <c r="N1494" s="36"/>
    </row>
    <row r="1495" ht="12.75">
      <c r="N1495" s="36"/>
    </row>
    <row r="1496" ht="12.75">
      <c r="N1496" s="36"/>
    </row>
    <row r="1497" ht="12.75">
      <c r="N1497" s="36"/>
    </row>
    <row r="1498" ht="12.75">
      <c r="N1498" s="36"/>
    </row>
    <row r="1499" ht="12.75">
      <c r="N1499" s="36"/>
    </row>
    <row r="1500" ht="12.75" customHeight="1">
      <c r="N1500" s="36"/>
    </row>
    <row r="1501" ht="12.75">
      <c r="N1501" s="36"/>
    </row>
    <row r="1502" ht="12.75">
      <c r="N1502" s="36"/>
    </row>
    <row r="1503" ht="12.75" customHeight="1">
      <c r="N1503" s="36"/>
    </row>
    <row r="1504" ht="12.75">
      <c r="N1504" s="36"/>
    </row>
    <row r="1505" ht="12.75">
      <c r="N1505" s="36"/>
    </row>
    <row r="1506" ht="12.75">
      <c r="N1506" s="36"/>
    </row>
    <row r="1507" ht="12.75">
      <c r="N1507" s="38"/>
    </row>
    <row r="1508" ht="12.75">
      <c r="N1508" s="37"/>
    </row>
    <row r="1509" ht="12.75">
      <c r="N1509" s="37"/>
    </row>
    <row r="1510" ht="12.75">
      <c r="N1510" s="38"/>
    </row>
    <row r="1511" ht="103.5" customHeight="1">
      <c r="N1511" s="82"/>
    </row>
    <row r="1512" ht="12.75">
      <c r="N1512" s="82"/>
    </row>
    <row r="1513" ht="12.75">
      <c r="N1513" s="38"/>
    </row>
    <row r="1514" ht="12.75">
      <c r="N1514" s="38"/>
    </row>
    <row r="1515" ht="12.75">
      <c r="N1515" s="36"/>
    </row>
    <row r="1516" ht="12.75" customHeight="1">
      <c r="N1516" s="36"/>
    </row>
    <row r="1517" ht="12.75">
      <c r="N1517" s="36"/>
    </row>
    <row r="1518" ht="12.75">
      <c r="N1518" s="36"/>
    </row>
    <row r="1519" ht="12.75">
      <c r="N1519" s="82"/>
    </row>
    <row r="1520" ht="18" customHeight="1">
      <c r="N1520" s="82"/>
    </row>
    <row r="1521" ht="12.75">
      <c r="N1521" s="38"/>
    </row>
    <row r="1522" ht="12.75">
      <c r="N1522" s="38"/>
    </row>
    <row r="1523" ht="12.75">
      <c r="N1523" s="36"/>
    </row>
    <row r="1524" ht="103.5" customHeight="1">
      <c r="N1524" s="82"/>
    </row>
    <row r="1525" ht="12.75">
      <c r="N1525" s="82"/>
    </row>
    <row r="1526" ht="12.75">
      <c r="N1526" s="38"/>
    </row>
    <row r="1527" ht="12.75">
      <c r="N1527" s="38"/>
    </row>
    <row r="1528" ht="12.75">
      <c r="N1528" s="82"/>
    </row>
    <row r="1529" ht="12.75">
      <c r="N1529" s="82"/>
    </row>
    <row r="1530" ht="12.75">
      <c r="N1530" s="38"/>
    </row>
    <row r="1531" ht="12.75">
      <c r="N1531" s="38"/>
    </row>
    <row r="1532" ht="12.75">
      <c r="N1532" s="82"/>
    </row>
    <row r="1533" ht="12.75">
      <c r="N1533" s="82"/>
    </row>
    <row r="1534" ht="12.75">
      <c r="N1534" s="38"/>
    </row>
    <row r="1535" ht="12.75">
      <c r="N1535" s="38"/>
    </row>
  </sheetData>
  <sheetProtection/>
  <mergeCells count="58">
    <mergeCell ref="N1519:N1520"/>
    <mergeCell ref="N1524:N1525"/>
    <mergeCell ref="N1528:N1529"/>
    <mergeCell ref="N1532:N1533"/>
    <mergeCell ref="N1328:N1329"/>
    <mergeCell ref="N1377:N1378"/>
    <mergeCell ref="N1414:N1415"/>
    <mergeCell ref="N1448:N1449"/>
    <mergeCell ref="N1470:N1471"/>
    <mergeCell ref="N1511:N1512"/>
    <mergeCell ref="N1253:N1254"/>
    <mergeCell ref="N1263:N1264"/>
    <mergeCell ref="N1271:N1272"/>
    <mergeCell ref="N1284:N1285"/>
    <mergeCell ref="N1298:N1299"/>
    <mergeCell ref="N1314:N1315"/>
    <mergeCell ref="N1064:N1065"/>
    <mergeCell ref="N1083:N1084"/>
    <mergeCell ref="N1132:N1133"/>
    <mergeCell ref="N1154:N1155"/>
    <mergeCell ref="N1204:N1205"/>
    <mergeCell ref="N1236:N1237"/>
    <mergeCell ref="N850:N851"/>
    <mergeCell ref="N862:N863"/>
    <mergeCell ref="N945:N946"/>
    <mergeCell ref="N983:N984"/>
    <mergeCell ref="N1011:N1012"/>
    <mergeCell ref="N1037:N1038"/>
    <mergeCell ref="N783:N784"/>
    <mergeCell ref="N803:N804"/>
    <mergeCell ref="N811:N812"/>
    <mergeCell ref="N824:N825"/>
    <mergeCell ref="N833:N834"/>
    <mergeCell ref="N843:N844"/>
    <mergeCell ref="N425:N426"/>
    <mergeCell ref="N497:N498"/>
    <mergeCell ref="N595:N596"/>
    <mergeCell ref="N704:N705"/>
    <mergeCell ref="N758:N759"/>
    <mergeCell ref="N771:N772"/>
    <mergeCell ref="N221:N222"/>
    <mergeCell ref="N293:N294"/>
    <mergeCell ref="N305:N306"/>
    <mergeCell ref="N356:N357"/>
    <mergeCell ref="N382:N383"/>
    <mergeCell ref="N389:N390"/>
    <mergeCell ref="A8:D8"/>
    <mergeCell ref="N9:N10"/>
    <mergeCell ref="N12:N13"/>
    <mergeCell ref="N64:N65"/>
    <mergeCell ref="N87:N89"/>
    <mergeCell ref="N184:N185"/>
    <mergeCell ref="A1:D1"/>
    <mergeCell ref="A2:D2"/>
    <mergeCell ref="A3:D3"/>
    <mergeCell ref="B4:D4"/>
    <mergeCell ref="A5:D5"/>
    <mergeCell ref="A6:D7"/>
  </mergeCells>
  <dataValidations count="1">
    <dataValidation errorStyle="warning" type="list" allowBlank="1" showInputMessage="1" showErrorMessage="1" promptTitle="Áreas de Avaliação Qualis CAPES" prompt="Áreas de Avaliação Qualis CAPES" errorTitle="Selecione a Área na lista!" error="Selecione a Área na lista!" sqref="B4:D4">
      <formula1>Plan1!#REF!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</dc:creator>
  <cp:keywords/>
  <dc:description/>
  <cp:lastModifiedBy>Soraia</cp:lastModifiedBy>
  <cp:lastPrinted>2020-03-26T21:01:22Z</cp:lastPrinted>
  <dcterms:created xsi:type="dcterms:W3CDTF">2020-03-12T19:17:00Z</dcterms:created>
  <dcterms:modified xsi:type="dcterms:W3CDTF">2021-04-09T18:05:48Z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