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<sst xmlns="http://schemas.openxmlformats.org/spreadsheetml/2006/main" count="170" uniqueCount="154">
  <si>
    <t>OBS: Preencher cuidadosamente o QUANTITATIVO por item no espaço destacado em amarelo</t>
  </si>
  <si>
    <t>Pontuação</t>
  </si>
  <si>
    <t>Quantidade</t>
  </si>
  <si>
    <t>Total</t>
  </si>
  <si>
    <t>Titulação do Orientador</t>
  </si>
  <si>
    <t>-</t>
  </si>
  <si>
    <t>Adicional: Orientador titulado Doutor até 5 anos (10 pontos)</t>
  </si>
  <si>
    <t>ÁREA DE AVALIAÇÃO: MATEMÁTICA / PROBABILIDADE E ESTATÍSTICA</t>
  </si>
  <si>
    <t>Coordenador (10 pontos)</t>
  </si>
  <si>
    <t>Colaborador (5 pontos)</t>
  </si>
  <si>
    <t>Coordenador (3 pontos)</t>
  </si>
  <si>
    <t>Colaborador (1.5 pontos)</t>
  </si>
  <si>
    <t>Membro de corpo editorial (7 pontos)</t>
  </si>
  <si>
    <t>Parecerista de Revistas Científicas (3 pontos)</t>
  </si>
  <si>
    <t>Participação como avaliador de trabalhos em Eventos Científicos da UFRB (3 pontos)</t>
  </si>
  <si>
    <t>Participação como avaliador de projetos de pesquisa do Pibic da UFRB ou de Instituições parceiras (4 pontos)</t>
  </si>
  <si>
    <t>Revista A1 (35 pontos)</t>
  </si>
  <si>
    <t>Revista A2 (25 pontos)</t>
  </si>
  <si>
    <t>Revista B1 (18 pontos)</t>
  </si>
  <si>
    <t>Revista B2 (12 pontos)</t>
  </si>
  <si>
    <t>Revista B3 (10 pontos)</t>
  </si>
  <si>
    <t>Revista B4 (7 pontos)</t>
  </si>
  <si>
    <t>Revista B5 (5 pontos)</t>
  </si>
  <si>
    <t>Revista C ou sem qualis (1 ponto)</t>
  </si>
  <si>
    <t>Autor/Organizador de livros técnico-científico na área</t>
  </si>
  <si>
    <t>Autor/Organizador de livros (18 pontos)</t>
  </si>
  <si>
    <t>Autor de capítulos de livro técnico-científico na área</t>
  </si>
  <si>
    <t>Autor de capítulo de livros (10 pontos)</t>
  </si>
  <si>
    <t>Trabalhos publicados em anais de eventos</t>
  </si>
  <si>
    <t>Notas técnicas</t>
  </si>
  <si>
    <t>Autor em boletim, cadernos técnicos ou comunicados científicos (0.2 ponto)</t>
  </si>
  <si>
    <t>Patentes</t>
  </si>
  <si>
    <t>Participação em evento como palestrante/expositor/conferencista/mesa redonda/minicursos/cursos em Evento Nacional (4 pontos)</t>
  </si>
  <si>
    <t>Organização de Eventos Científicos (5 pontos)</t>
  </si>
  <si>
    <t>Participação em bancas examinadoras</t>
  </si>
  <si>
    <t>Banca de graduação (TCC e outros) (1 ponto)</t>
  </si>
  <si>
    <t>Banca de Curso Lato sensu (Especializações e Residências) (1.5 pontos)</t>
  </si>
  <si>
    <t>Banca de Exame de Qualificação de Doutorado e Mestrado (3 pontos)</t>
  </si>
  <si>
    <t>Banca de Mestrado (4 pontos)</t>
  </si>
  <si>
    <t>Banca de Doutorado (5 pontos)</t>
  </si>
  <si>
    <t>Cursos Lato sensu (Especializações e Residências) (5 pontos)</t>
  </si>
  <si>
    <t>Mestrado (7 pontos)</t>
  </si>
  <si>
    <t>ÁREA DE AVALIAÇÃO: CIÊNCIA DA COMPUTAÇÃO</t>
  </si>
  <si>
    <t>Doutorado (15 pontos)</t>
  </si>
  <si>
    <t>Participação em Programas de Pós-Graduação em outras instituições</t>
  </si>
  <si>
    <t>Cursos Lato sensu (Especializações e Residências) (2.5 pontos)</t>
  </si>
  <si>
    <t>Mestrado (3.5 pontos)</t>
  </si>
  <si>
    <t>Doutorado (7.5 pontos)</t>
  </si>
  <si>
    <t>Iniciação Científica e Tecnológica (PIBIC, PIBIT, PET, IC CNPq, IC FAPESB, IC UFRB, IC e IT Voluntário-PPGCI, JOVENS TALENTOS) (2.5 pontos)</t>
  </si>
  <si>
    <t xml:space="preserve">Orientação de alunos de Cursos Lato sensu (3 pontos) </t>
  </si>
  <si>
    <t>Orientação de alunos de Doutorado e supervisões de pesquisadores (pós-doutorado, DCR e DTI) (4.5 pontos)</t>
  </si>
  <si>
    <t>Orientação de alunos de Mestrado (3.5 pontos)</t>
  </si>
  <si>
    <t>Co-orientação de alunos de Doutorado e supervisões de pesquisadores (pós-doutorado, DCR e DTI) (3.5 pontos)</t>
  </si>
  <si>
    <t>Co-orientação de alunos de Mestrado (2.5 pontos)</t>
  </si>
  <si>
    <t>Formação de Recursos Humanos (Em andamento; pontuação por orientado)</t>
  </si>
  <si>
    <t>Iniciação Científica e Tecnológica (PIBIC, PIBIT, PET, IC CNPq, IC FAPESB, IC UFRB, IC e IT Voluntário-PPGCI, JOVENS TALENTOS) (1.5 pontos)</t>
  </si>
  <si>
    <t>Orientação de alunos de Cursos Lato sensu (2 pontos)</t>
  </si>
  <si>
    <t>Orientação de alunos de Doutorado e supervisões de pesquisadores (pós-doutorado, DCR e DTI) (3.5 pontos)</t>
  </si>
  <si>
    <t>Orientação de alunos de Mestrado (2.5 pontos)</t>
  </si>
  <si>
    <t>Co-orientação de alunos de Doutorado e supervisões de pesquisadores (pós-doutorado, DCR e DTI) (2.5 pontos)</t>
  </si>
  <si>
    <t>Co-orientação de alunos de Mestrado (1.5 pontos)</t>
  </si>
  <si>
    <t>ÁREA DE AVALIAÇÃO: ASTRONOMIA / FÍSICA</t>
  </si>
  <si>
    <t>TOTAL</t>
  </si>
  <si>
    <t>ÁREA DE AVALIAÇÃO: QUÍMICA</t>
  </si>
  <si>
    <t>ÁREA DE AVALIAÇÃO: GEOCIÊNCIAS</t>
  </si>
  <si>
    <t>ÁREA DE AVALIAÇÃO: CIÊNCIAS BIOLÓGICAS I</t>
  </si>
  <si>
    <t>ÁREA DE AVALIAÇÃO: CIÊNCIAS BIOLÓGICAS II</t>
  </si>
  <si>
    <t>ÁREA DE AVALIAÇÃO: CIÊNCIAS BIOLÓGICAS III</t>
  </si>
  <si>
    <t>ÁREA DE AVALIAÇÃO: BIODIVERSIDADE</t>
  </si>
  <si>
    <t>ÁREA DE AVALIAÇÃO: ENGENHARIAS I</t>
  </si>
  <si>
    <t>ÁREA DE AVALIAÇÃO: ENGENHARIAS II</t>
  </si>
  <si>
    <t>ÁREA DE AVALIAÇÃO: ENGENHARIAS III</t>
  </si>
  <si>
    <t>ÁREA DE AVALIAÇÃO: ENGENHARIAS IV</t>
  </si>
  <si>
    <t>ÁREA DE AVALIAÇÃO: MEDICINA I</t>
  </si>
  <si>
    <t>ÁREA DE AVALIAÇÃO: MEDICINA II</t>
  </si>
  <si>
    <t>ÁREA DE AVALIAÇÃO: MEDICINA III</t>
  </si>
  <si>
    <t>ÁREA DE AVALIAÇÃO: NUTRIÇÃO</t>
  </si>
  <si>
    <t>ÁREA DE AVALIAÇÃO: ODONTOLOGIA</t>
  </si>
  <si>
    <t>ÁREA DE AVALIAÇÃO: FARMÁCIA</t>
  </si>
  <si>
    <t>ÁREA DE AVALIAÇÃO: ENFERMAGEM</t>
  </si>
  <si>
    <t>ÁREA DE AVALIAÇÃO: SAÚDE COLETIVA</t>
  </si>
  <si>
    <t>ÁREA DE AVALIAÇÃO: EDUCAÇÃO FÍSICA</t>
  </si>
  <si>
    <t>ÁREA DE AVALIAÇÃO: CIÊNCIAS AGRÁRIAS I</t>
  </si>
  <si>
    <t>ÁREA DE AVALIAÇÃO: ZOOTECNIA / RECURSOS PESQUEIROS</t>
  </si>
  <si>
    <t>ÁREA DE AVALIAÇÃO: MEDICINA VETERINÁRIA</t>
  </si>
  <si>
    <t>ÁREA DE AVALIAÇÃO: CIÊNCIA DE ALIMENTOS</t>
  </si>
  <si>
    <t>ÁREA DE AVALIAÇÃO: DIREITO</t>
  </si>
  <si>
    <t>ÁREA DE AVALIAÇÃO: ADMINISTRAÇÃO PÚBLICA E DE EMPRESAS, CIÊNCIAS CONTÁBEIS E TURISMO</t>
  </si>
  <si>
    <t>ÁREA DE AVALIAÇÃO: ECONOMIA</t>
  </si>
  <si>
    <t>ÁREA DE AVALIAÇÃO: ARQUITETURA, URBANISMO E DESIGN</t>
  </si>
  <si>
    <t>ÁREA DE AVALIAÇÃO: PLANEJAMENTO URBANO E REGIONAL / DEMOGRAFIA</t>
  </si>
  <si>
    <t>ÁREA DE AVALIAÇÃO: COMUNICAÇÃO E INFORMAÇÃO</t>
  </si>
  <si>
    <t>ÁREA DE AVALIAÇÃO: SERVIÇO SOCIAL</t>
  </si>
  <si>
    <t>ÁREA DE AVALIAÇÃO: FILOSOFIA</t>
  </si>
  <si>
    <t>ÁREA DE AVALIAÇÃO: TEOLOGIA</t>
  </si>
  <si>
    <t>ÁREA DE AVALIAÇÃO: ANTROPOLOGIA / ARQUEOLOGIA</t>
  </si>
  <si>
    <t>ÁREA DE AVALIAÇÃO: HISTÓRIA</t>
  </si>
  <si>
    <t>ÁREA DE AVALIAÇÃO: GEOGRAFIA</t>
  </si>
  <si>
    <t>ÁREA DE AVALIAÇÃO: PSICOLOGIA</t>
  </si>
  <si>
    <t>ÁREA DE AVALIAÇÃO: EDUCAÇÃO</t>
  </si>
  <si>
    <t>ÁREA DE AVALIAÇÃO: CIÊNCIA POLÍTICA E RELAÇÕES INTERNACIONAIS</t>
  </si>
  <si>
    <t>ÁREA DE AVALIAÇÃO: LETRAS / LINGUÍSTICA</t>
  </si>
  <si>
    <t>ÁREA DE AVALIAÇÃO: ARTES / MÚSICA</t>
  </si>
  <si>
    <t>ÁREA DE AVALIAÇÃO: INTERDISCIPLINAR</t>
  </si>
  <si>
    <t>ÁREA DE AVALIAÇÃO: ENSINO</t>
  </si>
  <si>
    <t>ÁREA DE AVALIAÇÃO: MATERIAIS</t>
  </si>
  <si>
    <t>ÁREA DE AVALIAÇÃO: BIOTECNOLOGIA</t>
  </si>
  <si>
    <t>ÁREA DE AVALIAÇÃO: CIÊNCIAS AMBIENTAIS</t>
  </si>
  <si>
    <t>Participação em evento como palestrante/expositor/conferencista/mesa redonda/minicursos/cursos em Evento Internacional (6 pontos)</t>
  </si>
  <si>
    <t>Participação em evento como palestrante/expositor/conferencista/mesa redonda/minicursos/cursos em Evento Regional (2 pontos)</t>
  </si>
  <si>
    <t>Participação em Programas de Pós-Graduação na UFRB</t>
  </si>
  <si>
    <r>
      <t xml:space="preserve">Orientação de alunos de Graduação (TCC ou monografia) </t>
    </r>
    <r>
      <rPr>
        <sz val="9"/>
        <color indexed="10"/>
        <rFont val="Times New Roman"/>
        <family val="1"/>
      </rPr>
      <t>(máximo 20 pontos)</t>
    </r>
    <r>
      <rPr>
        <sz val="9"/>
        <color indexed="8"/>
        <rFont val="Times New Roman"/>
        <family val="1"/>
      </rPr>
      <t xml:space="preserve"> (2 pontos)</t>
    </r>
  </si>
  <si>
    <t>Planilha para apoio ao preenchimento do Barema antes da submissão no sistema SAPx</t>
  </si>
  <si>
    <t>Outras orientações de graduação (PROPAAE, TCC, Estágio Voluntário,  Estágio Supervisionado, Monitoria Acadêmica, PIBEX, outros) e supervisão de Apoio Técnico (AT) (0.5 ponto)</t>
  </si>
  <si>
    <t>Processos, produtos tecnológicos e softwares com pedido de patente concedida (30 pontos)</t>
  </si>
  <si>
    <t>Processos, produtos tecnológicos e softwares com pedido de patente depositado (15 pontos)</t>
  </si>
  <si>
    <t>Programa de computador registrado (20 Pontos)</t>
  </si>
  <si>
    <t>Desenho Industrial Registrado (20 pontos)</t>
  </si>
  <si>
    <t>Nova cultivar registrada (30 Pontos)</t>
  </si>
  <si>
    <t>Topografia de circuito integrado registrado (20 pontos)</t>
  </si>
  <si>
    <t xml:space="preserve">Criação artística </t>
  </si>
  <si>
    <t>Curadoria (20 pontos)</t>
  </si>
  <si>
    <t>Produção artística e/ou executiva (20 pontos)</t>
  </si>
  <si>
    <t>Criação de dramaturgias, roteiros e coreografias (20 pontos)</t>
  </si>
  <si>
    <t>Criação de cenário/figurino/maquiagem/iluminação/sonoplastia/trilha sonora (14 pontos)</t>
  </si>
  <si>
    <t>Participação em equipe organizadora de trabalhos artísticos (5 pontos)</t>
  </si>
  <si>
    <t>Publicação de livros literários/teatrais/roteiros (18 pontos)</t>
  </si>
  <si>
    <t>Publicação de livros de artistas e catálogos (18 pontos)</t>
  </si>
  <si>
    <t>Publicação de obra fonográfica (EP, LP, Coletânea) (18 pontos)</t>
  </si>
  <si>
    <t>Apresentação de trabalho em eventos e mostras artísticas em eventos de abrangência internacional (6 pontos)</t>
  </si>
  <si>
    <t>Apresentação de trabalho em eventos e mostras artísticas de abrangência regional (2 pontos)</t>
  </si>
  <si>
    <t>Apresentação de trabalho em eventos e mostras artísticas de abrangência nacional (4 pontos)</t>
  </si>
  <si>
    <r>
      <t xml:space="preserve">Projeto de pesquisa sem financiamento registrado e aprovado no Centro de Ensino </t>
    </r>
    <r>
      <rPr>
        <b/>
        <sz val="9"/>
        <color indexed="10"/>
        <rFont val="Times New Roman"/>
        <family val="1"/>
      </rPr>
      <t>(máximo 12 pontos)</t>
    </r>
  </si>
  <si>
    <r>
      <t xml:space="preserve">Publicação em periódicos científicos (No caso de produção artística, considerar o Qualis artístico correspondente de 2017 "Estratos </t>
    </r>
    <r>
      <rPr>
        <b/>
        <sz val="9"/>
        <color indexed="10"/>
        <rFont val="Times New Roman"/>
        <family val="1"/>
      </rPr>
      <t xml:space="preserve">A1, A2, B1, B2, B3, B4, B5, C", para as proposta do CAHL e CECULT). </t>
    </r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</si>
  <si>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internacionais (2 pontos)</t>
    </r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</si>
  <si>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nacionais/regional ou local (1 ponto)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</si>
  <si>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 (5 pontos)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</si>
  <si>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nacionais (4 pontos)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</si>
  <si>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 (3 pontos)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</si>
  <si>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 val="single"/>
        <sz val="9"/>
        <color indexed="8"/>
        <rFont val="Times New Roman"/>
        <family val="1"/>
      </rPr>
      <t>nacionais (2 pontos)</t>
    </r>
  </si>
  <si>
    <r>
      <rPr>
        <b/>
        <sz val="9"/>
        <color indexed="8"/>
        <rFont val="Times New Roman"/>
        <family val="1"/>
      </rPr>
      <t xml:space="preserve">Divulgação Científica </t>
    </r>
    <r>
      <rPr>
        <b/>
        <sz val="9"/>
        <color indexed="10"/>
        <rFont val="Times New Roman"/>
        <family val="1"/>
      </rPr>
      <t>(Máximo 30 pontos)</t>
    </r>
  </si>
  <si>
    <r>
      <t xml:space="preserve">Atuação artística </t>
    </r>
    <r>
      <rPr>
        <sz val="8"/>
        <color indexed="8"/>
        <rFont val="Times New Roman"/>
        <family val="1"/>
      </rPr>
      <t>(teatral, cinematográfica, musical, fonográfica, mixagem, captação sonora etc.)</t>
    </r>
    <r>
      <rPr>
        <sz val="9"/>
        <color indexed="8"/>
        <rFont val="Times New Roman"/>
        <family val="1"/>
      </rPr>
      <t xml:space="preserve"> (14 pontos)</t>
    </r>
  </si>
  <si>
    <r>
      <t xml:space="preserve">Direção artística </t>
    </r>
    <r>
      <rPr>
        <sz val="8"/>
        <color indexed="8"/>
        <rFont val="Times New Roman"/>
        <family val="1"/>
      </rPr>
      <t>(teatral, cinematográfica, musical, fonográfica etc.)</t>
    </r>
    <r>
      <rPr>
        <sz val="9"/>
        <color indexed="8"/>
        <rFont val="Times New Roman"/>
        <family val="1"/>
      </rPr>
      <t xml:space="preserve"> (20 pontos)</t>
    </r>
  </si>
  <si>
    <t>Publicação artística</t>
  </si>
  <si>
    <r>
      <t xml:space="preserve">Publicação de livros de partitura e </t>
    </r>
    <r>
      <rPr>
        <i/>
        <sz val="9"/>
        <color indexed="8"/>
        <rFont val="Times New Roman"/>
        <family val="1"/>
      </rPr>
      <t>songbooks</t>
    </r>
    <r>
      <rPr>
        <sz val="9"/>
        <color indexed="8"/>
        <rFont val="Times New Roman"/>
        <family val="1"/>
      </rPr>
      <t xml:space="preserve"> (18 pontos)</t>
    </r>
  </si>
  <si>
    <r>
      <t xml:space="preserve">Publicação de itens (poesia/conto/crônica, partitura, </t>
    </r>
    <r>
      <rPr>
        <i/>
        <sz val="9"/>
        <color indexed="8"/>
        <rFont val="Times New Roman"/>
        <family val="1"/>
      </rPr>
      <t>single</t>
    </r>
    <r>
      <rPr>
        <sz val="9"/>
        <color indexed="8"/>
        <rFont val="Times New Roman"/>
        <family val="1"/>
      </rPr>
      <t xml:space="preserve"> etc.) (3 pontos) </t>
    </r>
    <r>
      <rPr>
        <sz val="9"/>
        <color indexed="10"/>
        <rFont val="Times New Roman"/>
        <family val="1"/>
      </rPr>
      <t>(máximo de 18 pontos)</t>
    </r>
  </si>
  <si>
    <t xml:space="preserve">Outras orientações de graduação (PROPAAE, TCC, Estágio Supervisionado, Monitoria Acadêmica, PIBEX, outros) e supervisão de Apoio Técnico (AT) (1.5 pontos)  </t>
  </si>
  <si>
    <t xml:space="preserve">Formação de Recursos Humanos (Concluídas; pontuação por orientado) </t>
  </si>
  <si>
    <r>
      <t xml:space="preserve">Projeto de pesquisa com financiamento - Consideram-se projetos financiados aqueles que recebem aporte financeiro diretamente ao projeto </t>
    </r>
    <r>
      <rPr>
        <b/>
        <sz val="9"/>
        <color indexed="10"/>
        <rFont val="Times New Roman"/>
        <family val="1"/>
      </rPr>
      <t>(máximo 30 pontos)</t>
    </r>
  </si>
  <si>
    <r>
      <t xml:space="preserve">Difusão artística </t>
    </r>
    <r>
      <rPr>
        <b/>
        <sz val="9"/>
        <color indexed="10"/>
        <rFont val="Times New Roman"/>
        <family val="1"/>
      </rPr>
      <t>(máximo 30 pontos)</t>
    </r>
  </si>
  <si>
    <r>
      <rPr>
        <b/>
        <sz val="11"/>
        <color indexed="10"/>
        <rFont val="Times New Roman"/>
        <family val="1"/>
      </rPr>
      <t>Área específica (única) de atuação do orientador CNPq/CAPES:</t>
    </r>
    <r>
      <rPr>
        <b/>
        <sz val="11"/>
        <color indexed="8"/>
        <rFont val="Times New Roman"/>
        <family val="1"/>
      </rPr>
      <t xml:space="preserve"> </t>
    </r>
  </si>
  <si>
    <t>Formulário de pontuação a ser preenchido pelo docente proponente (Período: 2017 a 2021)</t>
  </si>
  <si>
    <r>
      <t xml:space="preserve">Curriculo Lattes do docente - Produtividade Científica, Tecnológica, Artístico-Cultural e Experiência Acadêmica do orientador no período compreendido entre </t>
    </r>
    <r>
      <rPr>
        <b/>
        <sz val="9"/>
        <color indexed="10"/>
        <rFont val="Times New Roman"/>
        <family val="1"/>
      </rPr>
      <t>01/01/2017</t>
    </r>
    <r>
      <rPr>
        <b/>
        <sz val="9"/>
        <rFont val="Times New Roman"/>
        <family val="1"/>
      </rPr>
      <t xml:space="preserve"> e </t>
    </r>
    <r>
      <rPr>
        <b/>
        <sz val="9"/>
        <color indexed="10"/>
        <rFont val="Times New Roman"/>
        <family val="1"/>
      </rPr>
      <t>31/12/2021</t>
    </r>
  </si>
  <si>
    <t>BAREMA PIBITI 2022-2023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</si>
</sst>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8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u val="single"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8"/>
      <name val="Times New Roman"/>
      <family val="1"/>
    </font>
    <font>
      <b/>
      <vertAlign val="subscript"/>
      <sz val="14"/>
      <color indexed="10"/>
      <name val="Arial"/>
      <family val="0"/>
    </font>
    <font>
      <b/>
      <sz val="10"/>
      <color indexed="39"/>
      <name val="Arial"/>
      <family val="2"/>
    </font>
    <font>
      <sz val="9"/>
      <color indexed="63"/>
      <name val="Times New Roman"/>
      <family val="1"/>
    </font>
    <font>
      <sz val="9"/>
      <color indexed="8"/>
      <name val="Calibri"/>
      <family val="2"/>
    </font>
    <font>
      <b/>
      <sz val="9"/>
      <color indexed="39"/>
      <name val="Arial"/>
      <family val="2"/>
    </font>
    <font>
      <b/>
      <sz val="9"/>
      <color indexed="39"/>
      <name val="Times New Roman"/>
      <family val="1"/>
    </font>
    <font>
      <b/>
      <vertAlign val="subscript"/>
      <sz val="9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99"/>
      <name val="Times New Roman"/>
      <family val="1"/>
    </font>
    <font>
      <b/>
      <vertAlign val="subscript"/>
      <sz val="14"/>
      <color rgb="FFFF0000"/>
      <name val="Arial"/>
      <family val="0"/>
    </font>
    <font>
      <b/>
      <sz val="10"/>
      <color rgb="FF0000FF"/>
      <name val="Arial"/>
      <family val="2"/>
    </font>
    <font>
      <sz val="9"/>
      <color rgb="FF222222"/>
      <name val="Times New Roman"/>
      <family val="1"/>
    </font>
    <font>
      <sz val="9"/>
      <color theme="1"/>
      <name val="Calibri"/>
      <family val="2"/>
    </font>
    <font>
      <b/>
      <sz val="9"/>
      <color rgb="FF0000FF"/>
      <name val="Arial"/>
      <family val="2"/>
    </font>
    <font>
      <b/>
      <sz val="9"/>
      <color rgb="FF0000FF"/>
      <name val="Times New Roman"/>
      <family val="1"/>
    </font>
    <font>
      <b/>
      <sz val="9"/>
      <color theme="1"/>
      <name val="Times New Roman"/>
      <family val="1"/>
    </font>
    <font>
      <b/>
      <vertAlign val="subscript"/>
      <sz val="9"/>
      <color rgb="FFFF0000"/>
      <name val="Times New Roman"/>
      <family val="1"/>
    </font>
    <font>
      <b/>
      <sz val="11"/>
      <color rgb="FF000099"/>
      <name val="Times New Roman"/>
      <family val="1"/>
    </font>
    <font>
      <sz val="11"/>
      <color rgb="FF000099"/>
      <name val="Calibri"/>
      <family val="2"/>
    </font>
    <font>
      <b/>
      <sz val="16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50003623962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115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70" fontId="7" fillId="0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1" fontId="8" fillId="34" borderId="15" xfId="0" applyNumberFormat="1" applyFont="1" applyFill="1" applyBorder="1" applyAlignment="1">
      <alignment horizontal="center" vertical="center" wrapText="1"/>
    </xf>
    <xf numFmtId="170" fontId="8" fillId="0" borderId="16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70" fontId="8" fillId="0" borderId="17" xfId="0" applyNumberFormat="1" applyFont="1" applyFill="1" applyBorder="1" applyAlignment="1">
      <alignment horizontal="center" vertical="center" wrapText="1"/>
    </xf>
    <xf numFmtId="1" fontId="8" fillId="34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top" wrapText="1"/>
    </xf>
    <xf numFmtId="0" fontId="68" fillId="0" borderId="0" xfId="0" applyFont="1" applyAlignment="1">
      <alignment vertical="top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170" fontId="69" fillId="33" borderId="24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68" fillId="0" borderId="0" xfId="0" applyFont="1" applyAlignment="1">
      <alignment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71" fillId="0" borderId="0" xfId="0" applyFont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top" wrapText="1"/>
    </xf>
    <xf numFmtId="170" fontId="8" fillId="33" borderId="17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170" fontId="63" fillId="0" borderId="0" xfId="0" applyNumberFormat="1" applyFont="1" applyAlignment="1">
      <alignment vertical="center"/>
    </xf>
    <xf numFmtId="0" fontId="75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170" fontId="7" fillId="33" borderId="13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170" fontId="8" fillId="33" borderId="16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170" fontId="8" fillId="35" borderId="17" xfId="0" applyNumberFormat="1" applyFont="1" applyFill="1" applyBorder="1" applyAlignment="1">
      <alignment horizontal="center" vertical="center" wrapText="1"/>
    </xf>
    <xf numFmtId="170" fontId="7" fillId="33" borderId="27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 vertical="center"/>
    </xf>
    <xf numFmtId="0" fontId="77" fillId="33" borderId="0" xfId="0" applyFont="1" applyFill="1" applyAlignment="1">
      <alignment horizontal="center" vertical="center" wrapText="1"/>
    </xf>
    <xf numFmtId="0" fontId="77" fillId="33" borderId="0" xfId="0" applyFont="1" applyFill="1" applyAlignment="1">
      <alignment vertical="center" wrapText="1"/>
    </xf>
    <xf numFmtId="1" fontId="8" fillId="33" borderId="22" xfId="0" applyNumberFormat="1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top" wrapText="1"/>
    </xf>
    <xf numFmtId="0" fontId="9" fillId="0" borderId="2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70" fontId="8" fillId="0" borderId="27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 wrapText="1"/>
    </xf>
    <xf numFmtId="1" fontId="10" fillId="33" borderId="23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" fontId="8" fillId="34" borderId="28" xfId="0" applyNumberFormat="1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wrapText="1"/>
    </xf>
    <xf numFmtId="0" fontId="2" fillId="36" borderId="32" xfId="0" applyFont="1" applyFill="1" applyBorder="1" applyAlignment="1">
      <alignment horizontal="center" wrapText="1"/>
    </xf>
    <xf numFmtId="0" fontId="2" fillId="36" borderId="33" xfId="0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78" fillId="0" borderId="37" xfId="0" applyFont="1" applyFill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0" fontId="79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80" fillId="34" borderId="11" xfId="0" applyFont="1" applyFill="1" applyBorder="1" applyAlignment="1">
      <alignment horizontal="center" vertical="center" wrapText="1"/>
    </xf>
    <xf numFmtId="0" fontId="81" fillId="34" borderId="25" xfId="0" applyFont="1" applyFill="1" applyBorder="1" applyAlignment="1">
      <alignment horizontal="center" vertical="center" wrapText="1"/>
    </xf>
    <xf numFmtId="0" fontId="81" fillId="34" borderId="4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70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7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3"/>
  <sheetViews>
    <sheetView tabSelected="1" zoomScalePageLayoutView="0" workbookViewId="0" topLeftCell="A88">
      <selection activeCell="A14" sqref="A14"/>
    </sheetView>
  </sheetViews>
  <sheetFormatPr defaultColWidth="8.8515625" defaultRowHeight="12.75"/>
  <cols>
    <col min="1" max="1" width="71.8515625" style="0" customWidth="1"/>
    <col min="2" max="2" width="6.421875" style="0" hidden="1" customWidth="1"/>
    <col min="3" max="3" width="23.421875" style="0" customWidth="1"/>
    <col min="4" max="4" width="27.421875" style="0" customWidth="1"/>
  </cols>
  <sheetData>
    <row r="1" spans="1:4" ht="22.5" customHeight="1">
      <c r="A1" s="84" t="s">
        <v>153</v>
      </c>
      <c r="B1" s="85"/>
      <c r="C1" s="85"/>
      <c r="D1" s="86"/>
    </row>
    <row r="2" spans="1:4" ht="15.75">
      <c r="A2" s="87" t="s">
        <v>151</v>
      </c>
      <c r="B2" s="88"/>
      <c r="C2" s="88"/>
      <c r="D2" s="89"/>
    </row>
    <row r="3" spans="1:4" ht="15.75" thickBot="1">
      <c r="A3" s="90" t="s">
        <v>112</v>
      </c>
      <c r="B3" s="91"/>
      <c r="C3" s="91"/>
      <c r="D3" s="92"/>
    </row>
    <row r="4" spans="1:4" ht="17.25" customHeight="1" thickBot="1">
      <c r="A4" s="1" t="s">
        <v>150</v>
      </c>
      <c r="B4" s="93"/>
      <c r="C4" s="94"/>
      <c r="D4" s="95"/>
    </row>
    <row r="5" spans="1:4" ht="13.5" thickBot="1">
      <c r="A5" s="96"/>
      <c r="B5" s="97"/>
      <c r="C5" s="97"/>
      <c r="D5" s="98"/>
    </row>
    <row r="6" spans="1:4" ht="12.75">
      <c r="A6" s="99" t="s">
        <v>152</v>
      </c>
      <c r="B6" s="100"/>
      <c r="C6" s="100"/>
      <c r="D6" s="101"/>
    </row>
    <row r="7" spans="1:4" ht="13.5" thickBot="1">
      <c r="A7" s="102"/>
      <c r="B7" s="103"/>
      <c r="C7" s="103"/>
      <c r="D7" s="104"/>
    </row>
    <row r="8" spans="1:4" ht="42" customHeight="1" thickBot="1">
      <c r="A8" s="105" t="s">
        <v>0</v>
      </c>
      <c r="B8" s="106"/>
      <c r="C8" s="106"/>
      <c r="D8" s="107"/>
    </row>
    <row r="9" spans="1:18" s="50" customFormat="1" ht="24.75" thickBot="1">
      <c r="A9" s="2"/>
      <c r="B9" s="3" t="s">
        <v>1</v>
      </c>
      <c r="C9" s="3" t="s">
        <v>2</v>
      </c>
      <c r="D9" s="4" t="s">
        <v>3</v>
      </c>
      <c r="Q9" s="108"/>
      <c r="R9" s="51"/>
    </row>
    <row r="10" spans="1:18" s="53" customFormat="1" ht="12.75" thickBot="1">
      <c r="A10" s="5" t="s">
        <v>4</v>
      </c>
      <c r="B10" s="6" t="s">
        <v>5</v>
      </c>
      <c r="C10" s="5"/>
      <c r="D10" s="52">
        <f>D11</f>
        <v>0</v>
      </c>
      <c r="F10" s="54"/>
      <c r="Q10" s="108"/>
      <c r="R10" s="55"/>
    </row>
    <row r="11" spans="1:18" s="53" customFormat="1" ht="12.75" thickBot="1">
      <c r="A11" s="8" t="s">
        <v>6</v>
      </c>
      <c r="B11" s="9">
        <v>10</v>
      </c>
      <c r="C11" s="10"/>
      <c r="D11" s="11">
        <f>IF(OR(C11=0,C11=""),0,10)</f>
        <v>0</v>
      </c>
      <c r="Q11" s="56"/>
      <c r="R11" s="56"/>
    </row>
    <row r="12" spans="1:18" s="53" customFormat="1" ht="21" customHeight="1" thickBot="1">
      <c r="A12" s="12" t="s">
        <v>148</v>
      </c>
      <c r="B12" s="3" t="s">
        <v>5</v>
      </c>
      <c r="C12" s="3"/>
      <c r="D12" s="57">
        <f>IF(SUM(D13:D14)&lt;30,SUM(D13:D14),30)</f>
        <v>0</v>
      </c>
      <c r="Q12" s="109"/>
      <c r="R12" s="58" t="s">
        <v>7</v>
      </c>
    </row>
    <row r="13" spans="1:18" s="53" customFormat="1" ht="13.5" customHeight="1" thickBot="1">
      <c r="A13" s="13" t="s">
        <v>8</v>
      </c>
      <c r="B13" s="6">
        <v>10</v>
      </c>
      <c r="C13" s="10"/>
      <c r="D13" s="14">
        <f aca="true" t="shared" si="0" ref="D13:D21">B13*C13</f>
        <v>0</v>
      </c>
      <c r="Q13" s="109"/>
      <c r="R13" s="58"/>
    </row>
    <row r="14" spans="1:18" s="53" customFormat="1" ht="13.5" customHeight="1" thickBot="1">
      <c r="A14" s="13" t="s">
        <v>9</v>
      </c>
      <c r="B14" s="6">
        <v>5</v>
      </c>
      <c r="C14" s="15"/>
      <c r="D14" s="14">
        <f t="shared" si="0"/>
        <v>0</v>
      </c>
      <c r="Q14" s="56"/>
      <c r="R14" s="58" t="s">
        <v>42</v>
      </c>
    </row>
    <row r="15" spans="1:18" s="53" customFormat="1" ht="24.75" thickBot="1">
      <c r="A15" s="16" t="s">
        <v>132</v>
      </c>
      <c r="B15" s="6" t="s">
        <v>5</v>
      </c>
      <c r="C15" s="17"/>
      <c r="D15" s="57">
        <f>IF(SUM(D16:D17)&lt;12,SUM(D16:D17),12)</f>
        <v>0</v>
      </c>
      <c r="Q15" s="56"/>
      <c r="R15" s="58"/>
    </row>
    <row r="16" spans="1:18" s="53" customFormat="1" ht="13.5" customHeight="1" thickBot="1">
      <c r="A16" s="13" t="s">
        <v>10</v>
      </c>
      <c r="B16" s="6">
        <v>3</v>
      </c>
      <c r="C16" s="10"/>
      <c r="D16" s="14">
        <f t="shared" si="0"/>
        <v>0</v>
      </c>
      <c r="Q16" s="59"/>
      <c r="R16" s="58" t="s">
        <v>61</v>
      </c>
    </row>
    <row r="17" spans="1:18" s="53" customFormat="1" ht="13.5" customHeight="1" thickBot="1">
      <c r="A17" s="13" t="s">
        <v>11</v>
      </c>
      <c r="B17" s="6">
        <v>1.5</v>
      </c>
      <c r="C17" s="10"/>
      <c r="D17" s="14">
        <f t="shared" si="0"/>
        <v>0</v>
      </c>
      <c r="Q17" s="59"/>
      <c r="R17" s="58"/>
    </row>
    <row r="18" spans="1:18" s="53" customFormat="1" ht="16.5" customHeight="1" thickBot="1">
      <c r="A18" s="5" t="s">
        <v>12</v>
      </c>
      <c r="B18" s="6">
        <v>7</v>
      </c>
      <c r="C18" s="10"/>
      <c r="D18" s="52">
        <f t="shared" si="0"/>
        <v>0</v>
      </c>
      <c r="Q18" s="59"/>
      <c r="R18" s="58" t="s">
        <v>63</v>
      </c>
    </row>
    <row r="19" spans="1:18" s="53" customFormat="1" ht="16.5" customHeight="1" thickBot="1">
      <c r="A19" s="5" t="s">
        <v>13</v>
      </c>
      <c r="B19" s="6">
        <v>3</v>
      </c>
      <c r="C19" s="10"/>
      <c r="D19" s="52">
        <f t="shared" si="0"/>
        <v>0</v>
      </c>
      <c r="Q19" s="59"/>
      <c r="R19" s="58"/>
    </row>
    <row r="20" spans="1:18" s="53" customFormat="1" ht="16.5" customHeight="1" thickBot="1">
      <c r="A20" s="18" t="s">
        <v>14</v>
      </c>
      <c r="B20" s="6">
        <v>3</v>
      </c>
      <c r="C20" s="10"/>
      <c r="D20" s="52">
        <f t="shared" si="0"/>
        <v>0</v>
      </c>
      <c r="Q20" s="59"/>
      <c r="R20" s="58" t="s">
        <v>64</v>
      </c>
    </row>
    <row r="21" spans="1:18" s="53" customFormat="1" ht="24.75" thickBot="1">
      <c r="A21" s="5" t="s">
        <v>15</v>
      </c>
      <c r="B21" s="6">
        <v>4</v>
      </c>
      <c r="C21" s="10"/>
      <c r="D21" s="60">
        <f t="shared" si="0"/>
        <v>0</v>
      </c>
      <c r="Q21" s="59"/>
      <c r="R21" s="58"/>
    </row>
    <row r="22" spans="1:18" s="53" customFormat="1" ht="36.75" customHeight="1" thickBot="1">
      <c r="A22" s="48" t="s">
        <v>133</v>
      </c>
      <c r="B22" s="6" t="s">
        <v>5</v>
      </c>
      <c r="C22" s="7"/>
      <c r="D22" s="61">
        <f>SUM(D23:D30)</f>
        <v>0</v>
      </c>
      <c r="Q22" s="59"/>
      <c r="R22" s="58" t="s">
        <v>65</v>
      </c>
    </row>
    <row r="23" spans="1:18" s="53" customFormat="1" ht="13.5" customHeight="1" thickBot="1">
      <c r="A23" s="13" t="s">
        <v>16</v>
      </c>
      <c r="B23" s="6">
        <v>35</v>
      </c>
      <c r="C23" s="10"/>
      <c r="D23" s="14">
        <f aca="true" t="shared" si="1" ref="D23:D30">B23*C23</f>
        <v>0</v>
      </c>
      <c r="Q23" s="59"/>
      <c r="R23" s="58"/>
    </row>
    <row r="24" spans="1:18" s="53" customFormat="1" ht="13.5" customHeight="1" thickBot="1">
      <c r="A24" s="13" t="s">
        <v>17</v>
      </c>
      <c r="B24" s="6">
        <v>25</v>
      </c>
      <c r="C24" s="10"/>
      <c r="D24" s="14">
        <f t="shared" si="1"/>
        <v>0</v>
      </c>
      <c r="Q24" s="59"/>
      <c r="R24" s="58" t="s">
        <v>66</v>
      </c>
    </row>
    <row r="25" spans="1:18" s="53" customFormat="1" ht="13.5" customHeight="1" thickBot="1">
      <c r="A25" s="13" t="s">
        <v>18</v>
      </c>
      <c r="B25" s="6">
        <v>18</v>
      </c>
      <c r="C25" s="10"/>
      <c r="D25" s="14">
        <f t="shared" si="1"/>
        <v>0</v>
      </c>
      <c r="Q25" s="59"/>
      <c r="R25" s="58"/>
    </row>
    <row r="26" spans="1:18" s="53" customFormat="1" ht="13.5" customHeight="1" thickBot="1">
      <c r="A26" s="13" t="s">
        <v>19</v>
      </c>
      <c r="B26" s="6">
        <v>12</v>
      </c>
      <c r="C26" s="10"/>
      <c r="D26" s="14">
        <f t="shared" si="1"/>
        <v>0</v>
      </c>
      <c r="Q26" s="59"/>
      <c r="R26" s="58" t="s">
        <v>67</v>
      </c>
    </row>
    <row r="27" spans="1:18" s="53" customFormat="1" ht="13.5" customHeight="1" thickBot="1">
      <c r="A27" s="13" t="s">
        <v>20</v>
      </c>
      <c r="B27" s="6">
        <v>10</v>
      </c>
      <c r="C27" s="10"/>
      <c r="D27" s="14">
        <f t="shared" si="1"/>
        <v>0</v>
      </c>
      <c r="Q27" s="59"/>
      <c r="R27" s="58"/>
    </row>
    <row r="28" spans="1:18" s="53" customFormat="1" ht="13.5" customHeight="1" thickBot="1">
      <c r="A28" s="13" t="s">
        <v>21</v>
      </c>
      <c r="B28" s="6">
        <v>7</v>
      </c>
      <c r="C28" s="10"/>
      <c r="D28" s="14">
        <f t="shared" si="1"/>
        <v>0</v>
      </c>
      <c r="Q28" s="59"/>
      <c r="R28" s="58" t="s">
        <v>68</v>
      </c>
    </row>
    <row r="29" spans="1:18" s="53" customFormat="1" ht="13.5" customHeight="1" thickBot="1">
      <c r="A29" s="13" t="s">
        <v>22</v>
      </c>
      <c r="B29" s="6">
        <v>5</v>
      </c>
      <c r="C29" s="10"/>
      <c r="D29" s="14">
        <f t="shared" si="1"/>
        <v>0</v>
      </c>
      <c r="Q29" s="59"/>
      <c r="R29" s="58"/>
    </row>
    <row r="30" spans="1:18" s="53" customFormat="1" ht="13.5" customHeight="1" thickBot="1">
      <c r="A30" s="13" t="s">
        <v>23</v>
      </c>
      <c r="B30" s="6">
        <v>1</v>
      </c>
      <c r="C30" s="10"/>
      <c r="D30" s="14">
        <f t="shared" si="1"/>
        <v>0</v>
      </c>
      <c r="Q30" s="59"/>
      <c r="R30" s="58" t="s">
        <v>69</v>
      </c>
    </row>
    <row r="31" spans="1:18" s="53" customFormat="1" ht="16.5" customHeight="1" thickBot="1">
      <c r="A31" s="5" t="s">
        <v>24</v>
      </c>
      <c r="B31" s="6" t="s">
        <v>5</v>
      </c>
      <c r="C31" s="7"/>
      <c r="D31" s="52">
        <f>D32</f>
        <v>0</v>
      </c>
      <c r="Q31" s="59"/>
      <c r="R31" s="58"/>
    </row>
    <row r="32" spans="1:18" s="53" customFormat="1" ht="13.5" customHeight="1" thickBot="1">
      <c r="A32" s="13" t="s">
        <v>25</v>
      </c>
      <c r="B32" s="6">
        <v>18</v>
      </c>
      <c r="C32" s="10"/>
      <c r="D32" s="14">
        <f aca="true" t="shared" si="2" ref="D32:D41">B32*C32</f>
        <v>0</v>
      </c>
      <c r="Q32" s="59"/>
      <c r="R32" s="58" t="s">
        <v>70</v>
      </c>
    </row>
    <row r="33" spans="1:18" s="53" customFormat="1" ht="16.5" customHeight="1" thickBot="1">
      <c r="A33" s="5" t="s">
        <v>26</v>
      </c>
      <c r="B33" s="6" t="s">
        <v>5</v>
      </c>
      <c r="C33" s="7"/>
      <c r="D33" s="52">
        <f>D34</f>
        <v>0</v>
      </c>
      <c r="Q33" s="59"/>
      <c r="R33" s="58"/>
    </row>
    <row r="34" spans="1:18" s="53" customFormat="1" ht="13.5" customHeight="1" thickBot="1">
      <c r="A34" s="13" t="s">
        <v>27</v>
      </c>
      <c r="B34" s="6">
        <v>10</v>
      </c>
      <c r="C34" s="10"/>
      <c r="D34" s="11">
        <f t="shared" si="2"/>
        <v>0</v>
      </c>
      <c r="Q34" s="59"/>
      <c r="R34" s="58" t="s">
        <v>71</v>
      </c>
    </row>
    <row r="35" spans="1:18" s="53" customFormat="1" ht="16.5" customHeight="1" thickBot="1">
      <c r="A35" s="49" t="s">
        <v>28</v>
      </c>
      <c r="B35" s="6" t="s">
        <v>5</v>
      </c>
      <c r="C35" s="7"/>
      <c r="D35" s="61">
        <f>SUM(D36:D41)</f>
        <v>0</v>
      </c>
      <c r="Q35" s="59"/>
      <c r="R35" s="58"/>
    </row>
    <row r="36" spans="1:18" s="53" customFormat="1" ht="24.75" customHeight="1" thickBot="1">
      <c r="A36" s="19" t="s">
        <v>134</v>
      </c>
      <c r="B36" s="6">
        <v>2</v>
      </c>
      <c r="C36" s="10"/>
      <c r="D36" s="14">
        <f t="shared" si="2"/>
        <v>0</v>
      </c>
      <c r="Q36" s="59"/>
      <c r="R36" s="58" t="s">
        <v>72</v>
      </c>
    </row>
    <row r="37" spans="1:18" s="53" customFormat="1" ht="24.75" thickBot="1">
      <c r="A37" s="19" t="s">
        <v>135</v>
      </c>
      <c r="B37" s="6">
        <v>1</v>
      </c>
      <c r="C37" s="10"/>
      <c r="D37" s="14">
        <f t="shared" si="2"/>
        <v>0</v>
      </c>
      <c r="Q37" s="59"/>
      <c r="R37" s="58"/>
    </row>
    <row r="38" spans="1:18" s="53" customFormat="1" ht="24" customHeight="1" thickBot="1">
      <c r="A38" s="19" t="s">
        <v>136</v>
      </c>
      <c r="B38" s="6">
        <v>5</v>
      </c>
      <c r="C38" s="10"/>
      <c r="D38" s="14">
        <f t="shared" si="2"/>
        <v>0</v>
      </c>
      <c r="Q38" s="59"/>
      <c r="R38" s="58" t="s">
        <v>73</v>
      </c>
    </row>
    <row r="39" spans="1:18" s="53" customFormat="1" ht="14.25" thickBot="1">
      <c r="A39" s="19" t="s">
        <v>137</v>
      </c>
      <c r="B39" s="6">
        <v>4</v>
      </c>
      <c r="C39" s="10"/>
      <c r="D39" s="14">
        <f t="shared" si="2"/>
        <v>0</v>
      </c>
      <c r="Q39" s="59"/>
      <c r="R39" s="58"/>
    </row>
    <row r="40" spans="1:18" s="53" customFormat="1" ht="24.75" customHeight="1" thickBot="1">
      <c r="A40" s="19" t="s">
        <v>138</v>
      </c>
      <c r="B40" s="6">
        <v>3</v>
      </c>
      <c r="C40" s="10"/>
      <c r="D40" s="14">
        <f t="shared" si="2"/>
        <v>0</v>
      </c>
      <c r="Q40" s="59"/>
      <c r="R40" s="58" t="s">
        <v>74</v>
      </c>
    </row>
    <row r="41" spans="1:18" s="53" customFormat="1" ht="14.25" thickBot="1">
      <c r="A41" s="19" t="s">
        <v>139</v>
      </c>
      <c r="B41" s="6">
        <v>2</v>
      </c>
      <c r="C41" s="10"/>
      <c r="D41" s="14">
        <f t="shared" si="2"/>
        <v>0</v>
      </c>
      <c r="Q41" s="56"/>
      <c r="R41" s="58"/>
    </row>
    <row r="42" spans="1:18" s="53" customFormat="1" ht="16.5" customHeight="1" thickBot="1">
      <c r="A42" s="5" t="s">
        <v>29</v>
      </c>
      <c r="B42" s="6" t="s">
        <v>5</v>
      </c>
      <c r="C42" s="7"/>
      <c r="D42" s="52">
        <f>D43</f>
        <v>0</v>
      </c>
      <c r="Q42" s="56"/>
      <c r="R42" s="58" t="s">
        <v>75</v>
      </c>
    </row>
    <row r="43" spans="1:18" s="53" customFormat="1" ht="13.5" customHeight="1" thickBot="1">
      <c r="A43" s="13" t="s">
        <v>30</v>
      </c>
      <c r="B43" s="6">
        <v>0.2</v>
      </c>
      <c r="C43" s="10"/>
      <c r="D43" s="14">
        <f aca="true" t="shared" si="3" ref="D43:D55">B43*C43</f>
        <v>0</v>
      </c>
      <c r="Q43" s="59"/>
      <c r="R43" s="58"/>
    </row>
    <row r="44" spans="1:18" s="53" customFormat="1" ht="16.5" customHeight="1" thickBot="1">
      <c r="A44" s="20" t="s">
        <v>31</v>
      </c>
      <c r="B44" s="21" t="s">
        <v>5</v>
      </c>
      <c r="C44" s="22"/>
      <c r="D44" s="52">
        <f>SUM(D45:D50)</f>
        <v>0</v>
      </c>
      <c r="Q44" s="59"/>
      <c r="R44" s="58" t="s">
        <v>76</v>
      </c>
    </row>
    <row r="45" spans="1:18" s="53" customFormat="1" ht="14.25" thickBot="1">
      <c r="A45" s="23" t="s">
        <v>115</v>
      </c>
      <c r="B45" s="24">
        <v>15</v>
      </c>
      <c r="C45" s="10"/>
      <c r="D45" s="14">
        <f t="shared" si="3"/>
        <v>0</v>
      </c>
      <c r="Q45" s="59"/>
      <c r="R45" s="58"/>
    </row>
    <row r="46" spans="1:18" s="53" customFormat="1" ht="14.25" thickBot="1">
      <c r="A46" s="23" t="s">
        <v>114</v>
      </c>
      <c r="B46" s="45">
        <v>30</v>
      </c>
      <c r="C46" s="10"/>
      <c r="D46" s="14">
        <f t="shared" si="3"/>
        <v>0</v>
      </c>
      <c r="Q46" s="59"/>
      <c r="R46" s="58"/>
    </row>
    <row r="47" spans="1:18" s="53" customFormat="1" ht="14.25" thickBot="1">
      <c r="A47" s="23" t="s">
        <v>116</v>
      </c>
      <c r="B47" s="45">
        <v>20</v>
      </c>
      <c r="C47" s="10"/>
      <c r="D47" s="14">
        <f t="shared" si="3"/>
        <v>0</v>
      </c>
      <c r="Q47" s="59"/>
      <c r="R47" s="58"/>
    </row>
    <row r="48" spans="1:18" s="53" customFormat="1" ht="14.25" thickBot="1">
      <c r="A48" s="23" t="s">
        <v>117</v>
      </c>
      <c r="B48" s="45">
        <v>20</v>
      </c>
      <c r="C48" s="10"/>
      <c r="D48" s="14">
        <f t="shared" si="3"/>
        <v>0</v>
      </c>
      <c r="Q48" s="59"/>
      <c r="R48" s="58"/>
    </row>
    <row r="49" spans="1:18" s="53" customFormat="1" ht="14.25" thickBot="1">
      <c r="A49" s="46" t="s">
        <v>118</v>
      </c>
      <c r="B49" s="45">
        <v>30</v>
      </c>
      <c r="C49" s="10"/>
      <c r="D49" s="14">
        <f t="shared" si="3"/>
        <v>0</v>
      </c>
      <c r="Q49" s="59"/>
      <c r="R49" s="58"/>
    </row>
    <row r="50" spans="1:18" s="53" customFormat="1" ht="14.25" thickBot="1">
      <c r="A50" s="46" t="s">
        <v>119</v>
      </c>
      <c r="B50" s="45">
        <v>20</v>
      </c>
      <c r="C50" s="10"/>
      <c r="D50" s="14">
        <f t="shared" si="3"/>
        <v>0</v>
      </c>
      <c r="Q50" s="59"/>
      <c r="R50" s="58"/>
    </row>
    <row r="51" spans="1:18" s="53" customFormat="1" ht="16.5" customHeight="1" thickBot="1">
      <c r="A51" s="25" t="s">
        <v>140</v>
      </c>
      <c r="B51" s="26" t="s">
        <v>5</v>
      </c>
      <c r="C51" s="27"/>
      <c r="D51" s="61">
        <f>IF(SUM(D52:D55)&lt;=30,SUM(D52:D55),30)</f>
        <v>0</v>
      </c>
      <c r="Q51" s="59"/>
      <c r="R51" s="58" t="s">
        <v>77</v>
      </c>
    </row>
    <row r="52" spans="1:18" s="53" customFormat="1" ht="24.75" thickBot="1">
      <c r="A52" s="32" t="s">
        <v>108</v>
      </c>
      <c r="B52" s="6">
        <v>6</v>
      </c>
      <c r="C52" s="10"/>
      <c r="D52" s="14">
        <f t="shared" si="3"/>
        <v>0</v>
      </c>
      <c r="Q52" s="59"/>
      <c r="R52" s="58"/>
    </row>
    <row r="53" spans="1:18" s="53" customFormat="1" ht="24.75" customHeight="1" thickBot="1">
      <c r="A53" s="32" t="s">
        <v>32</v>
      </c>
      <c r="B53" s="6">
        <v>4</v>
      </c>
      <c r="C53" s="10"/>
      <c r="D53" s="14">
        <f t="shared" si="3"/>
        <v>0</v>
      </c>
      <c r="Q53" s="59"/>
      <c r="R53" s="58" t="s">
        <v>78</v>
      </c>
    </row>
    <row r="54" spans="1:18" s="53" customFormat="1" ht="24.75" thickBot="1">
      <c r="A54" s="32" t="s">
        <v>109</v>
      </c>
      <c r="B54" s="6">
        <v>2</v>
      </c>
      <c r="C54" s="10"/>
      <c r="D54" s="14">
        <f t="shared" si="3"/>
        <v>0</v>
      </c>
      <c r="Q54" s="59"/>
      <c r="R54" s="58"/>
    </row>
    <row r="55" spans="1:18" s="53" customFormat="1" ht="13.5" customHeight="1" thickBot="1">
      <c r="A55" s="32" t="s">
        <v>33</v>
      </c>
      <c r="B55" s="28">
        <v>5</v>
      </c>
      <c r="C55" s="10"/>
      <c r="D55" s="29">
        <f t="shared" si="3"/>
        <v>0</v>
      </c>
      <c r="Q55" s="59"/>
      <c r="R55" s="58" t="s">
        <v>79</v>
      </c>
    </row>
    <row r="56" spans="1:18" s="53" customFormat="1" ht="52.5" customHeight="1" thickBot="1">
      <c r="A56" s="5" t="s">
        <v>34</v>
      </c>
      <c r="B56" s="6" t="s">
        <v>5</v>
      </c>
      <c r="C56" s="7"/>
      <c r="D56" s="61">
        <f>SUM(D57:D61)</f>
        <v>0</v>
      </c>
      <c r="Q56" s="59"/>
      <c r="R56" s="58"/>
    </row>
    <row r="57" spans="1:18" s="53" customFormat="1" ht="13.5" customHeight="1" thickBot="1">
      <c r="A57" s="13" t="s">
        <v>35</v>
      </c>
      <c r="B57" s="6">
        <v>1</v>
      </c>
      <c r="C57" s="10"/>
      <c r="D57" s="14">
        <f>B57*C57</f>
        <v>0</v>
      </c>
      <c r="Q57" s="59"/>
      <c r="R57" s="58" t="s">
        <v>80</v>
      </c>
    </row>
    <row r="58" spans="1:18" s="53" customFormat="1" ht="13.5" customHeight="1" thickBot="1">
      <c r="A58" s="13" t="s">
        <v>36</v>
      </c>
      <c r="B58" s="6">
        <v>1.5</v>
      </c>
      <c r="C58" s="10"/>
      <c r="D58" s="14">
        <f>B58*C58</f>
        <v>0</v>
      </c>
      <c r="Q58" s="59"/>
      <c r="R58" s="58"/>
    </row>
    <row r="59" spans="1:18" s="53" customFormat="1" ht="13.5" customHeight="1" thickBot="1">
      <c r="A59" s="32" t="s">
        <v>37</v>
      </c>
      <c r="B59" s="28">
        <v>3</v>
      </c>
      <c r="C59" s="10"/>
      <c r="D59" s="14">
        <f>B59*C59</f>
        <v>0</v>
      </c>
      <c r="Q59" s="59"/>
      <c r="R59" s="58" t="s">
        <v>81</v>
      </c>
    </row>
    <row r="60" spans="1:18" s="53" customFormat="1" ht="12.75" customHeight="1" thickBot="1">
      <c r="A60" s="13" t="s">
        <v>38</v>
      </c>
      <c r="B60" s="28">
        <v>4</v>
      </c>
      <c r="C60" s="10"/>
      <c r="D60" s="14">
        <f>B60*C60</f>
        <v>0</v>
      </c>
      <c r="Q60" s="59"/>
      <c r="R60" s="58"/>
    </row>
    <row r="61" spans="1:18" s="53" customFormat="1" ht="12.75" customHeight="1" thickBot="1">
      <c r="A61" s="13" t="s">
        <v>39</v>
      </c>
      <c r="B61" s="6">
        <v>5</v>
      </c>
      <c r="C61" s="10"/>
      <c r="D61" s="14">
        <f>B61*C61</f>
        <v>0</v>
      </c>
      <c r="Q61" s="59"/>
      <c r="R61" s="62" t="s">
        <v>82</v>
      </c>
    </row>
    <row r="62" spans="1:18" s="53" customFormat="1" ht="15.75" customHeight="1" thickBot="1">
      <c r="A62" s="49" t="s">
        <v>110</v>
      </c>
      <c r="B62" s="6" t="s">
        <v>5</v>
      </c>
      <c r="C62" s="31"/>
      <c r="D62" s="63">
        <f>SUM(D63:D65)</f>
        <v>0</v>
      </c>
      <c r="Q62" s="59"/>
      <c r="R62" s="62"/>
    </row>
    <row r="63" spans="1:18" s="53" customFormat="1" ht="12.75" customHeight="1" thickBot="1">
      <c r="A63" s="32" t="s">
        <v>40</v>
      </c>
      <c r="B63" s="6">
        <v>5</v>
      </c>
      <c r="C63" s="10"/>
      <c r="D63" s="14">
        <f aca="true" t="shared" si="4" ref="D63:D69">B63*C63</f>
        <v>0</v>
      </c>
      <c r="Q63" s="59"/>
      <c r="R63" s="58" t="s">
        <v>83</v>
      </c>
    </row>
    <row r="64" spans="1:18" s="53" customFormat="1" ht="12.75" customHeight="1" thickBot="1">
      <c r="A64" s="13" t="s">
        <v>41</v>
      </c>
      <c r="B64" s="6">
        <v>7</v>
      </c>
      <c r="C64" s="10"/>
      <c r="D64" s="14">
        <f t="shared" si="4"/>
        <v>0</v>
      </c>
      <c r="Q64" s="109"/>
      <c r="R64" s="58"/>
    </row>
    <row r="65" spans="1:18" s="53" customFormat="1" ht="12.75" customHeight="1" thickBot="1">
      <c r="A65" s="13" t="s">
        <v>43</v>
      </c>
      <c r="B65" s="6">
        <v>15</v>
      </c>
      <c r="C65" s="10"/>
      <c r="D65" s="14">
        <f t="shared" si="4"/>
        <v>0</v>
      </c>
      <c r="Q65" s="109"/>
      <c r="R65" s="58" t="s">
        <v>84</v>
      </c>
    </row>
    <row r="66" spans="1:18" s="53" customFormat="1" ht="15.75" customHeight="1" thickBot="1">
      <c r="A66" s="30" t="s">
        <v>44</v>
      </c>
      <c r="B66" s="6" t="s">
        <v>5</v>
      </c>
      <c r="C66" s="31"/>
      <c r="D66" s="63">
        <f>SUM(D67:D69)</f>
        <v>0</v>
      </c>
      <c r="Q66" s="56"/>
      <c r="R66" s="58"/>
    </row>
    <row r="67" spans="1:18" s="53" customFormat="1" ht="12.75" customHeight="1" thickBot="1">
      <c r="A67" s="32" t="s">
        <v>45</v>
      </c>
      <c r="B67" s="6">
        <v>2.5</v>
      </c>
      <c r="C67" s="10"/>
      <c r="D67" s="14">
        <f>B67*C67</f>
        <v>0</v>
      </c>
      <c r="Q67" s="56"/>
      <c r="R67" s="58" t="s">
        <v>85</v>
      </c>
    </row>
    <row r="68" spans="1:18" s="53" customFormat="1" ht="12.75" customHeight="1" thickBot="1">
      <c r="A68" s="13" t="s">
        <v>46</v>
      </c>
      <c r="B68" s="6">
        <v>3.5</v>
      </c>
      <c r="C68" s="10"/>
      <c r="D68" s="14">
        <f t="shared" si="4"/>
        <v>0</v>
      </c>
      <c r="Q68" s="59"/>
      <c r="R68" s="58"/>
    </row>
    <row r="69" spans="1:18" s="53" customFormat="1" ht="12.75" customHeight="1" thickBot="1">
      <c r="A69" s="13" t="s">
        <v>47</v>
      </c>
      <c r="B69" s="6">
        <v>7.5</v>
      </c>
      <c r="C69" s="10"/>
      <c r="D69" s="14">
        <f t="shared" si="4"/>
        <v>0</v>
      </c>
      <c r="Q69" s="59"/>
      <c r="R69" s="58" t="s">
        <v>86</v>
      </c>
    </row>
    <row r="70" spans="1:18" s="53" customFormat="1" ht="15.75" customHeight="1" thickBot="1">
      <c r="A70" s="5" t="s">
        <v>147</v>
      </c>
      <c r="B70" s="6" t="s">
        <v>5</v>
      </c>
      <c r="C70" s="7"/>
      <c r="D70" s="61">
        <f>SUM(D71:D78)</f>
        <v>0</v>
      </c>
      <c r="Q70" s="59"/>
      <c r="R70" s="58"/>
    </row>
    <row r="71" spans="1:18" s="53" customFormat="1" ht="24" customHeight="1" thickBot="1">
      <c r="A71" s="13" t="s">
        <v>48</v>
      </c>
      <c r="B71" s="6">
        <v>2.5</v>
      </c>
      <c r="C71" s="10"/>
      <c r="D71" s="14">
        <f>B71*C71</f>
        <v>0</v>
      </c>
      <c r="Q71" s="59"/>
      <c r="R71" s="58" t="s">
        <v>87</v>
      </c>
    </row>
    <row r="72" spans="1:18" s="53" customFormat="1" ht="24.75" thickBot="1">
      <c r="A72" s="13" t="s">
        <v>146</v>
      </c>
      <c r="B72" s="6">
        <v>1.5</v>
      </c>
      <c r="C72" s="10"/>
      <c r="D72" s="14">
        <f>B72*C72</f>
        <v>0</v>
      </c>
      <c r="Q72" s="59"/>
      <c r="R72" s="58"/>
    </row>
    <row r="73" spans="1:18" s="53" customFormat="1" ht="13.5" customHeight="1" thickBot="1">
      <c r="A73" s="13" t="s">
        <v>111</v>
      </c>
      <c r="B73" s="6">
        <v>2</v>
      </c>
      <c r="C73" s="10"/>
      <c r="D73" s="14">
        <f>IF(B73*C73&lt;20,B73*C73,20)</f>
        <v>0</v>
      </c>
      <c r="Q73" s="59"/>
      <c r="R73" s="58" t="s">
        <v>88</v>
      </c>
    </row>
    <row r="74" spans="1:18" s="53" customFormat="1" ht="13.5" customHeight="1" thickBot="1">
      <c r="A74" s="13" t="s">
        <v>49</v>
      </c>
      <c r="B74" s="6">
        <v>3</v>
      </c>
      <c r="C74" s="10"/>
      <c r="D74" s="14">
        <f>B74*C74</f>
        <v>0</v>
      </c>
      <c r="Q74" s="59"/>
      <c r="R74" s="58"/>
    </row>
    <row r="75" spans="1:18" s="53" customFormat="1" ht="24.75" customHeight="1" thickBot="1">
      <c r="A75" s="13" t="s">
        <v>50</v>
      </c>
      <c r="B75" s="6">
        <v>4.5</v>
      </c>
      <c r="C75" s="10"/>
      <c r="D75" s="14">
        <f>B75*C75</f>
        <v>0</v>
      </c>
      <c r="Q75" s="59"/>
      <c r="R75" s="58" t="s">
        <v>89</v>
      </c>
    </row>
    <row r="76" spans="1:18" s="53" customFormat="1" ht="13.5" customHeight="1" thickBot="1">
      <c r="A76" s="13" t="s">
        <v>51</v>
      </c>
      <c r="B76" s="6">
        <v>3.5</v>
      </c>
      <c r="C76" s="10"/>
      <c r="D76" s="11">
        <f>B76*C76</f>
        <v>0</v>
      </c>
      <c r="Q76" s="59"/>
      <c r="R76" s="58"/>
    </row>
    <row r="77" spans="1:18" s="53" customFormat="1" ht="24.75" customHeight="1" thickBot="1">
      <c r="A77" s="13" t="s">
        <v>52</v>
      </c>
      <c r="B77" s="6">
        <v>3.5</v>
      </c>
      <c r="C77" s="10"/>
      <c r="D77" s="35">
        <f>B77*C77</f>
        <v>0</v>
      </c>
      <c r="Q77" s="59"/>
      <c r="R77" s="58" t="s">
        <v>90</v>
      </c>
    </row>
    <row r="78" spans="1:18" s="53" customFormat="1" ht="13.5" customHeight="1" thickBot="1">
      <c r="A78" s="13" t="s">
        <v>53</v>
      </c>
      <c r="B78" s="6">
        <v>2.5</v>
      </c>
      <c r="C78" s="10"/>
      <c r="D78" s="11">
        <f>B78*C78</f>
        <v>0</v>
      </c>
      <c r="Q78" s="59"/>
      <c r="R78" s="58"/>
    </row>
    <row r="79" spans="1:18" s="53" customFormat="1" ht="39.75" customHeight="1" thickBot="1">
      <c r="A79" s="5" t="s">
        <v>54</v>
      </c>
      <c r="B79" s="6" t="s">
        <v>5</v>
      </c>
      <c r="C79" s="7"/>
      <c r="D79" s="61">
        <f>SUM(D80:D86)</f>
        <v>0</v>
      </c>
      <c r="Q79" s="59"/>
      <c r="R79" s="62" t="s">
        <v>91</v>
      </c>
    </row>
    <row r="80" spans="1:18" s="53" customFormat="1" ht="24.75" thickBot="1">
      <c r="A80" s="13" t="s">
        <v>55</v>
      </c>
      <c r="B80" s="6">
        <v>1.5</v>
      </c>
      <c r="C80" s="10"/>
      <c r="D80" s="14">
        <f aca="true" t="shared" si="5" ref="D80:D86">B80*C80</f>
        <v>0</v>
      </c>
      <c r="Q80" s="59"/>
      <c r="R80" s="62"/>
    </row>
    <row r="81" spans="1:18" s="53" customFormat="1" ht="24.75" customHeight="1" thickBot="1">
      <c r="A81" s="13" t="s">
        <v>113</v>
      </c>
      <c r="B81" s="6">
        <v>0.5</v>
      </c>
      <c r="C81" s="10"/>
      <c r="D81" s="14">
        <f t="shared" si="5"/>
        <v>0</v>
      </c>
      <c r="Q81" s="59"/>
      <c r="R81" s="58" t="s">
        <v>92</v>
      </c>
    </row>
    <row r="82" spans="1:18" s="53" customFormat="1" ht="13.5" customHeight="1" thickBot="1">
      <c r="A82" s="13" t="s">
        <v>56</v>
      </c>
      <c r="B82" s="6">
        <v>2</v>
      </c>
      <c r="C82" s="10"/>
      <c r="D82" s="14">
        <f t="shared" si="5"/>
        <v>0</v>
      </c>
      <c r="Q82" s="59"/>
      <c r="R82" s="58"/>
    </row>
    <row r="83" spans="1:18" s="53" customFormat="1" ht="24.75" customHeight="1" thickBot="1">
      <c r="A83" s="13" t="s">
        <v>57</v>
      </c>
      <c r="B83" s="6">
        <v>3.5</v>
      </c>
      <c r="C83" s="10"/>
      <c r="D83" s="14">
        <f t="shared" si="5"/>
        <v>0</v>
      </c>
      <c r="Q83" s="59"/>
      <c r="R83" s="58" t="s">
        <v>93</v>
      </c>
    </row>
    <row r="84" spans="1:18" s="53" customFormat="1" ht="13.5" customHeight="1" thickBot="1">
      <c r="A84" s="13" t="s">
        <v>58</v>
      </c>
      <c r="B84" s="6">
        <v>2.5</v>
      </c>
      <c r="C84" s="10"/>
      <c r="D84" s="14">
        <f t="shared" si="5"/>
        <v>0</v>
      </c>
      <c r="Q84" s="59"/>
      <c r="R84" s="58"/>
    </row>
    <row r="85" spans="1:18" s="53" customFormat="1" ht="24.75" customHeight="1" thickBot="1">
      <c r="A85" s="13" t="s">
        <v>59</v>
      </c>
      <c r="B85" s="6">
        <v>2.5</v>
      </c>
      <c r="C85" s="10"/>
      <c r="D85" s="14">
        <f t="shared" si="5"/>
        <v>0</v>
      </c>
      <c r="Q85" s="59"/>
      <c r="R85" s="58" t="s">
        <v>94</v>
      </c>
    </row>
    <row r="86" spans="1:18" s="53" customFormat="1" ht="13.5" customHeight="1" thickBot="1">
      <c r="A86" s="13" t="s">
        <v>60</v>
      </c>
      <c r="B86" s="6">
        <v>1.5</v>
      </c>
      <c r="C86" s="10"/>
      <c r="D86" s="14">
        <f t="shared" si="5"/>
        <v>0</v>
      </c>
      <c r="Q86" s="59"/>
      <c r="R86" s="58"/>
    </row>
    <row r="87" spans="1:18" s="53" customFormat="1" ht="16.5" customHeight="1" thickBot="1">
      <c r="A87" s="5" t="s">
        <v>120</v>
      </c>
      <c r="B87" s="6"/>
      <c r="C87" s="7"/>
      <c r="D87" s="64">
        <f>SUM(D88:D94)</f>
        <v>0</v>
      </c>
      <c r="Q87" s="109"/>
      <c r="R87" s="58"/>
    </row>
    <row r="88" spans="1:18" s="53" customFormat="1" ht="13.5" customHeight="1" thickBot="1">
      <c r="A88" s="13" t="s">
        <v>121</v>
      </c>
      <c r="B88" s="6">
        <v>20</v>
      </c>
      <c r="C88" s="10"/>
      <c r="D88" s="14">
        <f>B88*C88</f>
        <v>0</v>
      </c>
      <c r="Q88" s="109"/>
      <c r="R88" s="58"/>
    </row>
    <row r="89" spans="1:18" s="53" customFormat="1" ht="13.5" customHeight="1" thickBot="1">
      <c r="A89" s="13" t="s">
        <v>142</v>
      </c>
      <c r="B89" s="6">
        <v>20</v>
      </c>
      <c r="C89" s="10"/>
      <c r="D89" s="14">
        <f aca="true" t="shared" si="6" ref="D89:D94">B89*C89</f>
        <v>0</v>
      </c>
      <c r="Q89" s="65"/>
      <c r="R89" s="58"/>
    </row>
    <row r="90" spans="1:18" s="53" customFormat="1" ht="13.5" customHeight="1" thickBot="1">
      <c r="A90" s="13" t="s">
        <v>122</v>
      </c>
      <c r="B90" s="6">
        <v>20</v>
      </c>
      <c r="C90" s="10"/>
      <c r="D90" s="14">
        <f t="shared" si="6"/>
        <v>0</v>
      </c>
      <c r="Q90" s="65"/>
      <c r="R90" s="58"/>
    </row>
    <row r="91" spans="1:18" s="53" customFormat="1" ht="13.5" customHeight="1" thickBot="1">
      <c r="A91" s="13" t="s">
        <v>123</v>
      </c>
      <c r="B91" s="6">
        <v>20</v>
      </c>
      <c r="C91" s="10"/>
      <c r="D91" s="14">
        <f t="shared" si="6"/>
        <v>0</v>
      </c>
      <c r="Q91" s="65"/>
      <c r="R91" s="58"/>
    </row>
    <row r="92" spans="1:18" s="53" customFormat="1" ht="13.5" customHeight="1" thickBot="1">
      <c r="A92" s="13" t="s">
        <v>141</v>
      </c>
      <c r="B92" s="6">
        <v>14</v>
      </c>
      <c r="C92" s="10"/>
      <c r="D92" s="14">
        <f t="shared" si="6"/>
        <v>0</v>
      </c>
      <c r="Q92" s="65"/>
      <c r="R92" s="58"/>
    </row>
    <row r="93" spans="1:18" s="53" customFormat="1" ht="13.5" customHeight="1" thickBot="1">
      <c r="A93" s="13" t="s">
        <v>125</v>
      </c>
      <c r="B93" s="6">
        <v>5</v>
      </c>
      <c r="C93" s="10"/>
      <c r="D93" s="14">
        <f t="shared" si="6"/>
        <v>0</v>
      </c>
      <c r="Q93" s="65"/>
      <c r="R93" s="58"/>
    </row>
    <row r="94" spans="1:18" s="53" customFormat="1" ht="13.5" customHeight="1" thickBot="1">
      <c r="A94" s="36" t="s">
        <v>124</v>
      </c>
      <c r="B94" s="6">
        <v>14</v>
      </c>
      <c r="C94" s="10"/>
      <c r="D94" s="14">
        <f t="shared" si="6"/>
        <v>0</v>
      </c>
      <c r="Q94" s="65"/>
      <c r="R94" s="58"/>
    </row>
    <row r="95" spans="1:18" s="68" customFormat="1" ht="13.5" customHeight="1" thickBot="1">
      <c r="A95" s="76" t="s">
        <v>149</v>
      </c>
      <c r="B95" s="75"/>
      <c r="C95" s="67"/>
      <c r="D95" s="52">
        <f>SUM(D96:D98)</f>
        <v>0</v>
      </c>
      <c r="Q95" s="69"/>
      <c r="R95" s="70"/>
    </row>
    <row r="96" spans="1:18" s="53" customFormat="1" ht="13.5" customHeight="1" thickBot="1">
      <c r="A96" s="66" t="s">
        <v>129</v>
      </c>
      <c r="B96" s="6">
        <v>6</v>
      </c>
      <c r="C96" s="10"/>
      <c r="D96" s="14">
        <f>B96*C96</f>
        <v>0</v>
      </c>
      <c r="Q96" s="56"/>
      <c r="R96" s="58" t="s">
        <v>95</v>
      </c>
    </row>
    <row r="97" spans="1:18" s="53" customFormat="1" ht="13.5" customHeight="1" thickBot="1">
      <c r="A97" s="13" t="s">
        <v>131</v>
      </c>
      <c r="B97" s="6">
        <v>4</v>
      </c>
      <c r="C97" s="10"/>
      <c r="D97" s="14">
        <f>B97*C97</f>
        <v>0</v>
      </c>
      <c r="Q97" s="56"/>
      <c r="R97" s="58" t="s">
        <v>95</v>
      </c>
    </row>
    <row r="98" spans="1:18" s="53" customFormat="1" ht="13.5" customHeight="1" thickBot="1">
      <c r="A98" s="36" t="s">
        <v>130</v>
      </c>
      <c r="B98" s="6">
        <v>2</v>
      </c>
      <c r="C98" s="10"/>
      <c r="D98" s="14">
        <f>B98*C98</f>
        <v>0</v>
      </c>
      <c r="Q98" s="56"/>
      <c r="R98" s="58" t="s">
        <v>95</v>
      </c>
    </row>
    <row r="99" spans="1:18" s="68" customFormat="1" ht="13.5" customHeight="1">
      <c r="A99" s="78" t="s">
        <v>143</v>
      </c>
      <c r="B99" s="74"/>
      <c r="C99" s="71"/>
      <c r="D99" s="60">
        <f>SUM(D100:D104)</f>
        <v>0</v>
      </c>
      <c r="Q99" s="72"/>
      <c r="R99" s="70"/>
    </row>
    <row r="100" spans="1:18" s="53" customFormat="1" ht="13.5" customHeight="1">
      <c r="A100" s="73" t="s">
        <v>126</v>
      </c>
      <c r="B100" s="82">
        <v>18</v>
      </c>
      <c r="C100" s="83"/>
      <c r="D100" s="77">
        <f>B100*C100</f>
        <v>0</v>
      </c>
      <c r="Q100" s="56"/>
      <c r="R100" s="58"/>
    </row>
    <row r="101" spans="1:18" s="53" customFormat="1" ht="13.5" customHeight="1">
      <c r="A101" s="73" t="s">
        <v>127</v>
      </c>
      <c r="B101" s="82">
        <v>18</v>
      </c>
      <c r="C101" s="83"/>
      <c r="D101" s="77">
        <f>B101*C101</f>
        <v>0</v>
      </c>
      <c r="Q101" s="56"/>
      <c r="R101" s="58"/>
    </row>
    <row r="102" spans="1:18" s="53" customFormat="1" ht="13.5" customHeight="1">
      <c r="A102" s="73" t="s">
        <v>144</v>
      </c>
      <c r="B102" s="82">
        <v>18</v>
      </c>
      <c r="C102" s="83"/>
      <c r="D102" s="77">
        <f>B102*C102</f>
        <v>0</v>
      </c>
      <c r="Q102" s="56"/>
      <c r="R102" s="58"/>
    </row>
    <row r="103" spans="1:18" s="53" customFormat="1" ht="13.5" customHeight="1">
      <c r="A103" s="73" t="s">
        <v>128</v>
      </c>
      <c r="B103" s="82">
        <v>18</v>
      </c>
      <c r="C103" s="83"/>
      <c r="D103" s="77">
        <f>B103*C103</f>
        <v>0</v>
      </c>
      <c r="Q103" s="56"/>
      <c r="R103" s="58"/>
    </row>
    <row r="104" spans="1:18" s="53" customFormat="1" ht="13.5" customHeight="1" thickBot="1">
      <c r="A104" s="73" t="s">
        <v>145</v>
      </c>
      <c r="B104" s="82">
        <v>3</v>
      </c>
      <c r="C104" s="83"/>
      <c r="D104" s="77">
        <f>IF(C104*B104&lt;=18,C104*B104,18)</f>
        <v>0</v>
      </c>
      <c r="Q104" s="56"/>
      <c r="R104" s="58"/>
    </row>
    <row r="105" spans="1:18" ht="16.5" customHeight="1" thickBot="1">
      <c r="A105" s="79" t="s">
        <v>62</v>
      </c>
      <c r="B105" s="80"/>
      <c r="C105" s="81"/>
      <c r="D105" s="37">
        <f>SUM(D99+D95+D87+D79+D70+D66+D62+D56+D51+D44+D42+D35+D33+D31+D22+D21+D20+D19+D18+D15+D12+D10)</f>
        <v>0</v>
      </c>
      <c r="Q105" s="34"/>
      <c r="R105" s="40" t="s">
        <v>96</v>
      </c>
    </row>
    <row r="106" spans="17:18" ht="12.75" customHeight="1">
      <c r="Q106" s="34"/>
      <c r="R106" s="40"/>
    </row>
    <row r="107" spans="1:18" ht="12.75" customHeight="1">
      <c r="A107" s="47"/>
      <c r="Q107" s="34"/>
      <c r="R107" s="40" t="s">
        <v>97</v>
      </c>
    </row>
    <row r="108" spans="17:18" ht="12.75" customHeight="1">
      <c r="Q108" s="34"/>
      <c r="R108" s="40"/>
    </row>
    <row r="109" spans="17:18" ht="12.75" customHeight="1">
      <c r="Q109" s="34"/>
      <c r="R109" s="40" t="s">
        <v>98</v>
      </c>
    </row>
    <row r="110" spans="17:18" ht="12.75" customHeight="1">
      <c r="Q110" s="34"/>
      <c r="R110" s="40"/>
    </row>
    <row r="111" spans="17:18" ht="12.75" customHeight="1">
      <c r="Q111" s="34"/>
      <c r="R111" s="40" t="s">
        <v>99</v>
      </c>
    </row>
    <row r="112" spans="17:18" ht="12.75" customHeight="1">
      <c r="Q112" s="34"/>
      <c r="R112" s="40"/>
    </row>
    <row r="113" spans="17:18" ht="12.75" customHeight="1">
      <c r="Q113" s="34"/>
      <c r="R113" s="40" t="s">
        <v>100</v>
      </c>
    </row>
    <row r="114" spans="17:18" ht="12.75" customHeight="1">
      <c r="Q114" s="34"/>
      <c r="R114" s="40"/>
    </row>
    <row r="115" spans="17:18" ht="12.75" customHeight="1">
      <c r="Q115" s="34"/>
      <c r="R115" s="40" t="s">
        <v>101</v>
      </c>
    </row>
    <row r="116" spans="17:18" ht="12.75" customHeight="1">
      <c r="Q116" s="34"/>
      <c r="R116" s="40"/>
    </row>
    <row r="117" spans="17:18" ht="12.75" customHeight="1">
      <c r="Q117" s="34"/>
      <c r="R117" s="40" t="s">
        <v>102</v>
      </c>
    </row>
    <row r="118" spans="17:18" ht="12.75" customHeight="1">
      <c r="Q118" s="34"/>
      <c r="R118" s="40"/>
    </row>
    <row r="119" spans="17:18" ht="12.75" customHeight="1">
      <c r="Q119" s="34"/>
      <c r="R119" s="40" t="s">
        <v>103</v>
      </c>
    </row>
    <row r="120" spans="17:18" ht="12.75" customHeight="1">
      <c r="Q120" s="34"/>
      <c r="R120" s="40"/>
    </row>
    <row r="121" spans="17:18" ht="12.75" customHeight="1">
      <c r="Q121" s="34"/>
      <c r="R121" s="40" t="s">
        <v>104</v>
      </c>
    </row>
    <row r="122" spans="17:18" ht="12.75" customHeight="1">
      <c r="Q122" s="34"/>
      <c r="R122" s="40"/>
    </row>
    <row r="123" spans="17:18" ht="12.75" customHeight="1">
      <c r="Q123" s="34"/>
      <c r="R123" s="40" t="s">
        <v>105</v>
      </c>
    </row>
    <row r="124" spans="17:18" ht="12.75" customHeight="1">
      <c r="Q124" s="34"/>
      <c r="R124" s="40"/>
    </row>
    <row r="125" spans="17:18" ht="12.75" customHeight="1">
      <c r="Q125" s="34"/>
      <c r="R125" s="40" t="s">
        <v>106</v>
      </c>
    </row>
    <row r="126" spans="17:18" ht="12.75" customHeight="1">
      <c r="Q126" s="33"/>
      <c r="R126" s="40"/>
    </row>
    <row r="127" spans="17:18" ht="12.75" customHeight="1">
      <c r="Q127" s="33"/>
      <c r="R127" s="40" t="s">
        <v>107</v>
      </c>
    </row>
    <row r="128" spans="17:18" ht="12.75" customHeight="1">
      <c r="Q128" s="34"/>
      <c r="R128" s="40"/>
    </row>
    <row r="129" spans="17:18" ht="12.75">
      <c r="Q129" s="34"/>
      <c r="R129" s="34"/>
    </row>
    <row r="130" spans="17:18" ht="12.75">
      <c r="Q130" s="34"/>
      <c r="R130" s="34"/>
    </row>
    <row r="131" spans="17:18" ht="12.75">
      <c r="Q131" s="34"/>
      <c r="R131" s="34"/>
    </row>
    <row r="132" spans="17:18" ht="12.75">
      <c r="Q132" s="34"/>
      <c r="R132" s="34"/>
    </row>
    <row r="133" spans="17:18" ht="12.75">
      <c r="Q133" s="34"/>
      <c r="R133" s="34"/>
    </row>
    <row r="134" spans="17:18" ht="12.75">
      <c r="Q134" s="34"/>
      <c r="R134" s="34"/>
    </row>
    <row r="135" spans="17:18" ht="12.75">
      <c r="Q135" s="34"/>
      <c r="R135" s="34"/>
    </row>
    <row r="136" spans="17:18" ht="12.75">
      <c r="Q136" s="34"/>
      <c r="R136" s="34"/>
    </row>
    <row r="137" spans="17:18" ht="12.75">
      <c r="Q137" s="34"/>
      <c r="R137" s="34"/>
    </row>
    <row r="138" spans="17:18" ht="12.75">
      <c r="Q138" s="34"/>
      <c r="R138" s="34"/>
    </row>
    <row r="139" spans="17:18" ht="12.75">
      <c r="Q139" s="34"/>
      <c r="R139" s="34"/>
    </row>
    <row r="140" spans="17:18" ht="12.75">
      <c r="Q140" s="34"/>
      <c r="R140" s="34"/>
    </row>
    <row r="141" spans="17:18" ht="12.75">
      <c r="Q141" s="34"/>
      <c r="R141" s="34"/>
    </row>
    <row r="142" spans="17:18" ht="12.75">
      <c r="Q142" s="34"/>
      <c r="R142" s="34"/>
    </row>
    <row r="143" spans="17:18" ht="12.75">
      <c r="Q143" s="34"/>
      <c r="R143" s="34"/>
    </row>
    <row r="144" spans="17:18" ht="12.75">
      <c r="Q144" s="34"/>
      <c r="R144" s="34"/>
    </row>
    <row r="145" spans="17:18" ht="12.75">
      <c r="Q145" s="34"/>
      <c r="R145" s="34"/>
    </row>
    <row r="146" spans="17:18" ht="12.75">
      <c r="Q146" s="34"/>
      <c r="R146" s="34"/>
    </row>
    <row r="147" spans="17:18" ht="12.75">
      <c r="Q147" s="34"/>
      <c r="R147" s="34"/>
    </row>
    <row r="148" spans="17:18" ht="12.75">
      <c r="Q148" s="34"/>
      <c r="R148" s="34"/>
    </row>
    <row r="149" spans="17:18" ht="12.75">
      <c r="Q149" s="34"/>
      <c r="R149" s="34"/>
    </row>
    <row r="150" spans="17:18" ht="12.75">
      <c r="Q150" s="34"/>
      <c r="R150" s="34"/>
    </row>
    <row r="151" spans="17:18" ht="12.75">
      <c r="Q151" s="34"/>
      <c r="R151" s="34"/>
    </row>
    <row r="152" spans="17:18" ht="12.75">
      <c r="Q152" s="34"/>
      <c r="R152" s="34"/>
    </row>
    <row r="153" spans="17:18" ht="12.75">
      <c r="Q153" s="34"/>
      <c r="R153" s="34"/>
    </row>
    <row r="154" spans="17:18" ht="12.75">
      <c r="Q154" s="34"/>
      <c r="R154" s="34"/>
    </row>
    <row r="155" spans="17:18" ht="12.75">
      <c r="Q155" s="34"/>
      <c r="R155" s="34"/>
    </row>
    <row r="156" spans="17:18" ht="12.75">
      <c r="Q156" s="34"/>
      <c r="R156" s="34"/>
    </row>
    <row r="157" spans="17:18" ht="12.75">
      <c r="Q157" s="34"/>
      <c r="R157" s="34"/>
    </row>
    <row r="158" spans="17:18" ht="12.75">
      <c r="Q158" s="34"/>
      <c r="R158" s="34"/>
    </row>
    <row r="159" spans="17:18" ht="12.75">
      <c r="Q159" s="34"/>
      <c r="R159" s="34"/>
    </row>
    <row r="160" spans="17:18" ht="12.75">
      <c r="Q160" s="34"/>
      <c r="R160" s="34"/>
    </row>
    <row r="161" spans="17:18" ht="12.75">
      <c r="Q161" s="34"/>
      <c r="R161" s="34"/>
    </row>
    <row r="162" spans="17:18" ht="12.75">
      <c r="Q162" s="34"/>
      <c r="R162" s="34"/>
    </row>
    <row r="163" spans="17:18" ht="12.75">
      <c r="Q163" s="34"/>
      <c r="R163" s="34"/>
    </row>
    <row r="164" spans="17:18" ht="12.75">
      <c r="Q164" s="34"/>
      <c r="R164" s="34"/>
    </row>
    <row r="165" spans="17:18" ht="12.75">
      <c r="Q165" s="34"/>
      <c r="R165" s="34"/>
    </row>
    <row r="166" spans="17:18" ht="12.75">
      <c r="Q166" s="34"/>
      <c r="R166" s="34"/>
    </row>
    <row r="167" spans="17:18" ht="12.75">
      <c r="Q167" s="34"/>
      <c r="R167" s="34"/>
    </row>
    <row r="168" spans="17:18" ht="12.75">
      <c r="Q168" s="34"/>
      <c r="R168" s="34"/>
    </row>
    <row r="169" spans="17:18" ht="12.75">
      <c r="Q169" s="34"/>
      <c r="R169" s="34"/>
    </row>
    <row r="170" spans="17:18" ht="12.75">
      <c r="Q170" s="34"/>
      <c r="R170" s="34"/>
    </row>
    <row r="171" spans="17:18" ht="12.75">
      <c r="Q171" s="34"/>
      <c r="R171" s="34"/>
    </row>
    <row r="172" spans="17:18" ht="12.75">
      <c r="Q172" s="34"/>
      <c r="R172" s="34"/>
    </row>
    <row r="173" spans="17:18" ht="12.75">
      <c r="Q173" s="34"/>
      <c r="R173" s="34"/>
    </row>
    <row r="174" spans="17:18" ht="114.75" customHeight="1">
      <c r="Q174" s="34"/>
      <c r="R174" s="34"/>
    </row>
    <row r="175" spans="17:18" ht="12.75">
      <c r="Q175" s="34"/>
      <c r="R175" s="34"/>
    </row>
    <row r="176" spans="17:18" ht="12.75">
      <c r="Q176" s="34"/>
      <c r="R176" s="34"/>
    </row>
    <row r="177" spans="17:18" ht="12.75">
      <c r="Q177" s="34"/>
      <c r="R177" s="34"/>
    </row>
    <row r="178" spans="17:18" ht="12.75">
      <c r="Q178" s="34"/>
      <c r="R178" s="34"/>
    </row>
    <row r="179" spans="17:18" ht="12.75">
      <c r="Q179" s="34"/>
      <c r="R179" s="34"/>
    </row>
    <row r="180" spans="17:18" ht="12.75">
      <c r="Q180" s="34"/>
      <c r="R180" s="34"/>
    </row>
    <row r="181" spans="17:18" ht="12.75">
      <c r="Q181" s="34"/>
      <c r="R181" s="34"/>
    </row>
    <row r="182" ht="12.75">
      <c r="Q182" s="110"/>
    </row>
    <row r="183" ht="12.75">
      <c r="Q183" s="110"/>
    </row>
    <row r="184" spans="17:18" ht="12.75">
      <c r="Q184" s="33"/>
      <c r="R184" s="33"/>
    </row>
    <row r="185" spans="17:18" ht="12.75">
      <c r="Q185" s="33"/>
      <c r="R185" s="33"/>
    </row>
    <row r="186" spans="17:18" ht="12.75">
      <c r="Q186" s="34"/>
      <c r="R186" s="34"/>
    </row>
    <row r="187" spans="17:18" ht="12.75">
      <c r="Q187" s="34"/>
      <c r="R187" s="34"/>
    </row>
    <row r="188" spans="17:18" ht="12.75">
      <c r="Q188" s="34"/>
      <c r="R188" s="34"/>
    </row>
    <row r="189" spans="17:18" ht="12.75">
      <c r="Q189" s="34"/>
      <c r="R189" s="34"/>
    </row>
    <row r="190" spans="17:18" ht="12.75">
      <c r="Q190" s="34"/>
      <c r="R190" s="34"/>
    </row>
    <row r="191" spans="17:18" ht="12.75">
      <c r="Q191" s="34"/>
      <c r="R191" s="34"/>
    </row>
    <row r="192" spans="17:18" ht="12.75">
      <c r="Q192" s="34"/>
      <c r="R192" s="34"/>
    </row>
    <row r="193" spans="17:18" ht="12.75">
      <c r="Q193" s="34"/>
      <c r="R193" s="34"/>
    </row>
    <row r="194" spans="17:18" ht="12.75">
      <c r="Q194" s="34"/>
      <c r="R194" s="34"/>
    </row>
    <row r="195" spans="17:18" ht="12.75">
      <c r="Q195" s="34"/>
      <c r="R195" s="34"/>
    </row>
    <row r="196" spans="17:18" ht="12.75">
      <c r="Q196" s="34"/>
      <c r="R196" s="34"/>
    </row>
    <row r="197" spans="17:18" ht="12.75">
      <c r="Q197" s="34"/>
      <c r="R197" s="34"/>
    </row>
    <row r="198" spans="17:18" ht="12.75">
      <c r="Q198" s="34"/>
      <c r="R198" s="34"/>
    </row>
    <row r="199" spans="17:18" ht="12.75">
      <c r="Q199" s="34"/>
      <c r="R199" s="34"/>
    </row>
    <row r="200" spans="17:18" ht="12.75">
      <c r="Q200" s="34"/>
      <c r="R200" s="34"/>
    </row>
    <row r="201" spans="17:18" ht="12.75">
      <c r="Q201" s="34"/>
      <c r="R201" s="34"/>
    </row>
    <row r="202" spans="17:18" ht="12.75">
      <c r="Q202" s="34"/>
      <c r="R202" s="34"/>
    </row>
    <row r="203" spans="17:18" ht="12.75">
      <c r="Q203" s="34"/>
      <c r="R203" s="34"/>
    </row>
    <row r="204" spans="17:18" ht="12.75">
      <c r="Q204" s="34"/>
      <c r="R204" s="34"/>
    </row>
    <row r="205" spans="17:18" ht="12.75">
      <c r="Q205" s="34"/>
      <c r="R205" s="34"/>
    </row>
    <row r="206" spans="17:18" ht="12.75">
      <c r="Q206" s="34"/>
      <c r="R206" s="34"/>
    </row>
    <row r="207" spans="17:18" ht="12.75">
      <c r="Q207" s="34"/>
      <c r="R207" s="34"/>
    </row>
    <row r="208" spans="17:18" ht="12.75">
      <c r="Q208" s="34"/>
      <c r="R208" s="34"/>
    </row>
    <row r="209" spans="17:18" ht="12.75">
      <c r="Q209" s="34"/>
      <c r="R209" s="34"/>
    </row>
    <row r="210" spans="17:18" ht="12.75">
      <c r="Q210" s="34"/>
      <c r="R210" s="34"/>
    </row>
    <row r="211" spans="17:18" ht="38.25" customHeight="1">
      <c r="Q211" s="34"/>
      <c r="R211" s="34"/>
    </row>
    <row r="212" spans="17:18" ht="12.75">
      <c r="Q212" s="34"/>
      <c r="R212" s="34"/>
    </row>
    <row r="213" spans="17:18" ht="12.75">
      <c r="Q213" s="34"/>
      <c r="R213" s="34"/>
    </row>
    <row r="214" spans="17:18" ht="12.75">
      <c r="Q214" s="34"/>
      <c r="R214" s="34"/>
    </row>
    <row r="215" spans="17:18" ht="12.75">
      <c r="Q215" s="34"/>
      <c r="R215" s="34"/>
    </row>
    <row r="216" spans="17:18" ht="12.75">
      <c r="Q216" s="34"/>
      <c r="R216" s="34"/>
    </row>
    <row r="217" spans="17:18" ht="12.75">
      <c r="Q217" s="34"/>
      <c r="R217" s="34"/>
    </row>
    <row r="218" spans="17:18" ht="12.75">
      <c r="Q218" s="34"/>
      <c r="R218" s="34"/>
    </row>
    <row r="219" ht="12.75">
      <c r="Q219" s="110"/>
    </row>
    <row r="220" ht="12.75">
      <c r="Q220" s="110"/>
    </row>
    <row r="221" spans="17:18" ht="12.75">
      <c r="Q221" s="33"/>
      <c r="R221" s="33"/>
    </row>
    <row r="222" spans="17:18" ht="12.75">
      <c r="Q222" s="33"/>
      <c r="R222" s="33"/>
    </row>
    <row r="223" spans="17:18" ht="12.75">
      <c r="Q223" s="34"/>
      <c r="R223" s="34"/>
    </row>
    <row r="224" spans="17:18" ht="12.75">
      <c r="Q224" s="34"/>
      <c r="R224" s="34"/>
    </row>
    <row r="225" spans="17:18" ht="12.75">
      <c r="Q225" s="34"/>
      <c r="R225" s="34"/>
    </row>
    <row r="226" spans="17:18" ht="12.75">
      <c r="Q226" s="34"/>
      <c r="R226" s="34"/>
    </row>
    <row r="227" spans="17:18" ht="12.75">
      <c r="Q227" s="34"/>
      <c r="R227" s="34"/>
    </row>
    <row r="228" spans="17:18" ht="12.75">
      <c r="Q228" s="34"/>
      <c r="R228" s="34"/>
    </row>
    <row r="229" spans="17:18" ht="12.75">
      <c r="Q229" s="34"/>
      <c r="R229" s="34"/>
    </row>
    <row r="230" spans="17:18" ht="12.75">
      <c r="Q230" s="34"/>
      <c r="R230" s="34"/>
    </row>
    <row r="231" spans="17:18" ht="12.75">
      <c r="Q231" s="34"/>
      <c r="R231" s="34"/>
    </row>
    <row r="232" spans="17:18" ht="12.75">
      <c r="Q232" s="34"/>
      <c r="R232" s="34"/>
    </row>
    <row r="233" spans="17:18" ht="12.75">
      <c r="Q233" s="34"/>
      <c r="R233" s="34"/>
    </row>
    <row r="234" spans="17:18" ht="12.75">
      <c r="Q234" s="34"/>
      <c r="R234" s="34"/>
    </row>
    <row r="235" spans="17:18" ht="12.75">
      <c r="Q235" s="34"/>
      <c r="R235" s="34"/>
    </row>
    <row r="236" spans="17:18" ht="12.75">
      <c r="Q236" s="34"/>
      <c r="R236" s="34"/>
    </row>
    <row r="237" spans="17:18" ht="12.75">
      <c r="Q237" s="34"/>
      <c r="R237" s="34"/>
    </row>
    <row r="238" spans="17:18" ht="12.75">
      <c r="Q238" s="34"/>
      <c r="R238" s="34"/>
    </row>
    <row r="239" spans="17:18" ht="12.75">
      <c r="Q239" s="34"/>
      <c r="R239" s="34"/>
    </row>
    <row r="240" spans="17:18" ht="12.75">
      <c r="Q240" s="34"/>
      <c r="R240" s="34"/>
    </row>
    <row r="241" spans="17:18" ht="12.75">
      <c r="Q241" s="34"/>
      <c r="R241" s="34"/>
    </row>
    <row r="242" spans="17:18" ht="12.75">
      <c r="Q242" s="34"/>
      <c r="R242" s="34"/>
    </row>
    <row r="243" spans="17:18" ht="12.75">
      <c r="Q243" s="34"/>
      <c r="R243" s="34"/>
    </row>
    <row r="244" spans="17:18" ht="12.75">
      <c r="Q244" s="34"/>
      <c r="R244" s="34"/>
    </row>
    <row r="245" spans="17:18" ht="12.75">
      <c r="Q245" s="34"/>
      <c r="R245" s="34"/>
    </row>
    <row r="246" spans="17:18" ht="12.75">
      <c r="Q246" s="34"/>
      <c r="R246" s="34"/>
    </row>
    <row r="247" spans="17:18" ht="12.75">
      <c r="Q247" s="34"/>
      <c r="R247" s="34"/>
    </row>
    <row r="248" spans="17:18" ht="12.75">
      <c r="Q248" s="34"/>
      <c r="R248" s="34"/>
    </row>
    <row r="249" spans="17:18" ht="12.75">
      <c r="Q249" s="34"/>
      <c r="R249" s="34"/>
    </row>
    <row r="250" spans="17:18" ht="12.75">
      <c r="Q250" s="34"/>
      <c r="R250" s="34"/>
    </row>
    <row r="251" spans="17:18" ht="12.75">
      <c r="Q251" s="34"/>
      <c r="R251" s="34"/>
    </row>
    <row r="252" spans="17:18" ht="12.75">
      <c r="Q252" s="34"/>
      <c r="R252" s="34"/>
    </row>
    <row r="253" spans="17:18" ht="12.75">
      <c r="Q253" s="34"/>
      <c r="R253" s="34"/>
    </row>
    <row r="254" spans="17:18" ht="12.75">
      <c r="Q254" s="34"/>
      <c r="R254" s="34"/>
    </row>
    <row r="255" spans="17:18" ht="12.75">
      <c r="Q255" s="34"/>
      <c r="R255" s="34"/>
    </row>
    <row r="256" spans="17:18" ht="12.75">
      <c r="Q256" s="34"/>
      <c r="R256" s="34"/>
    </row>
    <row r="257" spans="17:18" ht="12.75">
      <c r="Q257" s="34"/>
      <c r="R257" s="34"/>
    </row>
    <row r="258" spans="17:18" ht="12.75">
      <c r="Q258" s="34"/>
      <c r="R258" s="34"/>
    </row>
    <row r="259" spans="17:18" ht="12.75">
      <c r="Q259" s="34"/>
      <c r="R259" s="34"/>
    </row>
    <row r="260" spans="17:18" ht="12.75">
      <c r="Q260" s="34"/>
      <c r="R260" s="34"/>
    </row>
    <row r="261" spans="17:18" ht="12.75">
      <c r="Q261" s="34"/>
      <c r="R261" s="34"/>
    </row>
    <row r="262" spans="17:18" ht="12.75">
      <c r="Q262" s="34"/>
      <c r="R262" s="34"/>
    </row>
    <row r="263" spans="17:18" ht="12.75">
      <c r="Q263" s="34"/>
      <c r="R263" s="34"/>
    </row>
    <row r="264" spans="17:18" ht="12.75">
      <c r="Q264" s="34"/>
      <c r="R264" s="34"/>
    </row>
    <row r="265" spans="17:18" ht="12.75">
      <c r="Q265" s="34"/>
      <c r="R265" s="34"/>
    </row>
    <row r="266" spans="17:18" ht="12.75">
      <c r="Q266" s="34"/>
      <c r="R266" s="34"/>
    </row>
    <row r="267" spans="17:18" ht="12.75">
      <c r="Q267" s="34"/>
      <c r="R267" s="34"/>
    </row>
    <row r="268" spans="17:18" ht="12.75">
      <c r="Q268" s="34"/>
      <c r="R268" s="34"/>
    </row>
    <row r="269" spans="17:18" ht="12.75">
      <c r="Q269" s="34"/>
      <c r="R269" s="34"/>
    </row>
    <row r="270" spans="17:18" ht="12.75">
      <c r="Q270" s="34"/>
      <c r="R270" s="34"/>
    </row>
    <row r="271" spans="17:18" ht="12.75">
      <c r="Q271" s="34"/>
      <c r="R271" s="34"/>
    </row>
    <row r="272" spans="17:18" ht="12.75">
      <c r="Q272" s="34"/>
      <c r="R272" s="34"/>
    </row>
    <row r="273" spans="17:18" ht="12.75">
      <c r="Q273" s="34"/>
      <c r="R273" s="34"/>
    </row>
    <row r="274" spans="17:18" ht="12.75">
      <c r="Q274" s="34"/>
      <c r="R274" s="34"/>
    </row>
    <row r="275" spans="17:18" ht="12.75">
      <c r="Q275" s="34"/>
      <c r="R275" s="34"/>
    </row>
    <row r="276" spans="17:18" ht="12.75">
      <c r="Q276" s="34"/>
      <c r="R276" s="34"/>
    </row>
    <row r="277" spans="17:18" ht="12.75">
      <c r="Q277" s="34"/>
      <c r="R277" s="34"/>
    </row>
    <row r="278" spans="17:18" ht="12.75">
      <c r="Q278" s="34"/>
      <c r="R278" s="34"/>
    </row>
    <row r="279" spans="17:18" ht="12.75">
      <c r="Q279" s="34"/>
      <c r="R279" s="34"/>
    </row>
    <row r="280" spans="17:18" ht="12.75">
      <c r="Q280" s="34"/>
      <c r="R280" s="34"/>
    </row>
    <row r="281" spans="17:18" ht="12.75">
      <c r="Q281" s="34"/>
      <c r="R281" s="34"/>
    </row>
    <row r="282" spans="17:18" ht="12.75">
      <c r="Q282" s="34"/>
      <c r="R282" s="34"/>
    </row>
    <row r="283" spans="17:18" ht="51" customHeight="1">
      <c r="Q283" s="34"/>
      <c r="R283" s="34"/>
    </row>
    <row r="284" spans="17:18" ht="12.75">
      <c r="Q284" s="34"/>
      <c r="R284" s="34"/>
    </row>
    <row r="285" spans="17:18" ht="12.75">
      <c r="Q285" s="34"/>
      <c r="R285" s="34"/>
    </row>
    <row r="286" spans="17:18" ht="12.75">
      <c r="Q286" s="34"/>
      <c r="R286" s="34"/>
    </row>
    <row r="287" spans="17:18" ht="12.75">
      <c r="Q287" s="33"/>
      <c r="R287" s="33"/>
    </row>
    <row r="288" spans="17:18" ht="12.75">
      <c r="Q288" s="44"/>
      <c r="R288" s="44"/>
    </row>
    <row r="289" spans="17:18" ht="12.75">
      <c r="Q289" s="44"/>
      <c r="R289" s="44"/>
    </row>
    <row r="290" spans="17:18" ht="12.75">
      <c r="Q290" s="33"/>
      <c r="R290" s="33"/>
    </row>
    <row r="291" ht="12.75">
      <c r="Q291" s="110"/>
    </row>
    <row r="292" ht="12.75">
      <c r="Q292" s="110"/>
    </row>
    <row r="293" spans="17:18" ht="12.75">
      <c r="Q293" s="33"/>
      <c r="R293" s="33"/>
    </row>
    <row r="294" spans="17:18" ht="12.75">
      <c r="Q294" s="33"/>
      <c r="R294" s="33"/>
    </row>
    <row r="295" spans="17:18" ht="12.75" customHeight="1">
      <c r="Q295" s="33"/>
      <c r="R295" s="33"/>
    </row>
    <row r="296" spans="17:18" ht="12.75">
      <c r="Q296" s="33"/>
      <c r="R296" s="33"/>
    </row>
    <row r="297" spans="17:18" ht="12.75">
      <c r="Q297" s="34"/>
      <c r="R297" s="34"/>
    </row>
    <row r="298" spans="17:18" ht="12.75">
      <c r="Q298" s="34"/>
      <c r="R298" s="34"/>
    </row>
    <row r="299" spans="17:18" ht="12.75">
      <c r="Q299" s="34"/>
      <c r="R299" s="34"/>
    </row>
    <row r="300" spans="17:18" ht="12.75">
      <c r="Q300" s="34"/>
      <c r="R300" s="34"/>
    </row>
    <row r="301" spans="17:18" ht="12.75">
      <c r="Q301" s="34"/>
      <c r="R301" s="34"/>
    </row>
    <row r="302" spans="17:18" ht="12.75">
      <c r="Q302" s="34"/>
      <c r="R302" s="34"/>
    </row>
    <row r="303" ht="12.75">
      <c r="Q303" s="110"/>
    </row>
    <row r="304" ht="12.75">
      <c r="Q304" s="110"/>
    </row>
    <row r="305" spans="17:18" ht="12.75">
      <c r="Q305" s="33"/>
      <c r="R305" s="33"/>
    </row>
    <row r="306" spans="17:18" ht="12.75">
      <c r="Q306" s="33"/>
      <c r="R306" s="33"/>
    </row>
    <row r="307" spans="17:18" ht="12.75">
      <c r="Q307" s="34"/>
      <c r="R307" s="34"/>
    </row>
    <row r="308" spans="17:18" ht="12.75">
      <c r="Q308" s="34"/>
      <c r="R308" s="34"/>
    </row>
    <row r="309" spans="17:18" ht="12.75">
      <c r="Q309" s="34"/>
      <c r="R309" s="34"/>
    </row>
    <row r="310" spans="17:18" ht="12.75">
      <c r="Q310" s="34"/>
      <c r="R310" s="34"/>
    </row>
    <row r="311" spans="17:18" ht="12.75">
      <c r="Q311" s="34"/>
      <c r="R311" s="34"/>
    </row>
    <row r="312" spans="17:18" ht="12.75">
      <c r="Q312" s="34"/>
      <c r="R312" s="34"/>
    </row>
    <row r="313" spans="17:18" ht="12.75">
      <c r="Q313" s="33"/>
      <c r="R313" s="33"/>
    </row>
    <row r="314" spans="17:18" ht="12.75">
      <c r="Q314" s="33"/>
      <c r="R314" s="33"/>
    </row>
    <row r="315" spans="17:18" ht="12.75">
      <c r="Q315" s="34"/>
      <c r="R315" s="34"/>
    </row>
    <row r="316" spans="17:18" ht="12.75">
      <c r="Q316" s="34"/>
      <c r="R316" s="34"/>
    </row>
    <row r="317" spans="17:18" ht="12.75">
      <c r="Q317" s="34"/>
      <c r="R317" s="34"/>
    </row>
    <row r="318" spans="17:18" ht="12.75">
      <c r="Q318" s="34"/>
      <c r="R318" s="34"/>
    </row>
    <row r="319" spans="17:18" ht="12.75">
      <c r="Q319" s="34"/>
      <c r="R319" s="34"/>
    </row>
    <row r="320" spans="17:18" ht="12.75">
      <c r="Q320" s="34"/>
      <c r="R320" s="34"/>
    </row>
    <row r="321" spans="17:18" ht="12.75">
      <c r="Q321" s="34"/>
      <c r="R321" s="34"/>
    </row>
    <row r="322" spans="17:18" ht="12.75">
      <c r="Q322" s="34"/>
      <c r="R322" s="34"/>
    </row>
    <row r="323" spans="17:18" ht="12.75">
      <c r="Q323" s="34"/>
      <c r="R323" s="34"/>
    </row>
    <row r="324" spans="17:18" ht="12.75">
      <c r="Q324" s="34"/>
      <c r="R324" s="34"/>
    </row>
    <row r="325" spans="17:18" ht="12.75">
      <c r="Q325" s="34"/>
      <c r="R325" s="34"/>
    </row>
    <row r="326" spans="17:18" ht="12.75">
      <c r="Q326" s="33"/>
      <c r="R326" s="33"/>
    </row>
    <row r="327" spans="17:18" ht="12.75">
      <c r="Q327" s="33"/>
      <c r="R327" s="33"/>
    </row>
    <row r="328" spans="17:18" ht="12.75">
      <c r="Q328" s="34"/>
      <c r="R328" s="34"/>
    </row>
    <row r="329" spans="17:18" ht="12.75">
      <c r="Q329" s="34"/>
      <c r="R329" s="34"/>
    </row>
    <row r="330" spans="17:18" ht="12.75">
      <c r="Q330" s="34"/>
      <c r="R330" s="34"/>
    </row>
    <row r="331" spans="17:18" ht="12.75">
      <c r="Q331" s="34"/>
      <c r="R331" s="34"/>
    </row>
    <row r="332" spans="17:18" ht="12.75">
      <c r="Q332" s="34"/>
      <c r="R332" s="34"/>
    </row>
    <row r="333" spans="17:18" ht="12.75">
      <c r="Q333" s="34"/>
      <c r="R333" s="34"/>
    </row>
    <row r="334" spans="17:18" ht="12.75">
      <c r="Q334" s="34"/>
      <c r="R334" s="34"/>
    </row>
    <row r="335" spans="17:18" ht="12.75">
      <c r="Q335" s="34"/>
      <c r="R335" s="34"/>
    </row>
    <row r="336" spans="17:18" ht="12.75">
      <c r="Q336" s="33"/>
      <c r="R336" s="33"/>
    </row>
    <row r="337" spans="17:18" ht="12.75">
      <c r="Q337" s="33"/>
      <c r="R337" s="33"/>
    </row>
    <row r="338" spans="17:18" ht="12.75">
      <c r="Q338" s="34"/>
      <c r="R338" s="34"/>
    </row>
    <row r="339" spans="17:18" ht="12.75">
      <c r="Q339" s="34"/>
      <c r="R339" s="34"/>
    </row>
    <row r="340" spans="17:18" ht="12.75">
      <c r="Q340" s="34"/>
      <c r="R340" s="34"/>
    </row>
    <row r="341" spans="17:18" ht="12.75">
      <c r="Q341" s="34"/>
      <c r="R341" s="34"/>
    </row>
    <row r="342" spans="17:18" ht="12.75">
      <c r="Q342" s="33"/>
      <c r="R342" s="33"/>
    </row>
    <row r="343" spans="17:18" ht="12.75">
      <c r="Q343" s="33"/>
      <c r="R343" s="33"/>
    </row>
    <row r="344" spans="17:18" ht="12.75">
      <c r="Q344" s="34"/>
      <c r="R344" s="34"/>
    </row>
    <row r="345" spans="17:18" ht="12.75">
      <c r="Q345" s="34"/>
      <c r="R345" s="34"/>
    </row>
    <row r="346" spans="17:18" ht="38.25" customHeight="1">
      <c r="Q346" s="34"/>
      <c r="R346" s="34"/>
    </row>
    <row r="347" spans="17:18" ht="12.75">
      <c r="Q347" s="34"/>
      <c r="R347" s="34"/>
    </row>
    <row r="348" spans="17:18" ht="12.75">
      <c r="Q348" s="34"/>
      <c r="R348" s="34"/>
    </row>
    <row r="349" spans="17:18" ht="12.75">
      <c r="Q349" s="34"/>
      <c r="R349" s="34"/>
    </row>
    <row r="350" spans="17:18" ht="12.75">
      <c r="Q350" s="34"/>
      <c r="R350" s="34"/>
    </row>
    <row r="351" spans="17:18" ht="12.75">
      <c r="Q351" s="34"/>
      <c r="R351" s="34"/>
    </row>
    <row r="352" spans="17:18" ht="12.75">
      <c r="Q352" s="34"/>
      <c r="R352" s="34"/>
    </row>
    <row r="353" spans="17:18" ht="12.75">
      <c r="Q353" s="34"/>
      <c r="R353" s="34"/>
    </row>
    <row r="354" ht="12.75">
      <c r="Q354" s="110"/>
    </row>
    <row r="355" ht="12.75">
      <c r="Q355" s="110"/>
    </row>
    <row r="356" spans="17:18" ht="12.75">
      <c r="Q356" s="33"/>
      <c r="R356" s="33"/>
    </row>
    <row r="357" spans="17:18" ht="12.75">
      <c r="Q357" s="33"/>
      <c r="R357" s="33"/>
    </row>
    <row r="358" spans="17:18" ht="12.75">
      <c r="Q358" s="34"/>
      <c r="R358" s="34"/>
    </row>
    <row r="359" spans="17:18" ht="12.75">
      <c r="Q359" s="34"/>
      <c r="R359" s="34"/>
    </row>
    <row r="360" spans="17:18" ht="12.75">
      <c r="Q360" s="34"/>
      <c r="R360" s="34"/>
    </row>
    <row r="361" spans="17:18" ht="12.75">
      <c r="Q361" s="34"/>
      <c r="R361" s="34"/>
    </row>
    <row r="362" spans="17:18" ht="12.75">
      <c r="Q362" s="33"/>
      <c r="R362" s="33"/>
    </row>
    <row r="363" spans="17:18" ht="12.75">
      <c r="Q363" s="33"/>
      <c r="R363" s="33"/>
    </row>
    <row r="364" spans="17:18" ht="12.75">
      <c r="Q364" s="34"/>
      <c r="R364" s="34"/>
    </row>
    <row r="365" spans="17:18" ht="12.75">
      <c r="Q365" s="34"/>
      <c r="R365" s="34"/>
    </row>
    <row r="366" spans="17:18" ht="12.75">
      <c r="Q366" s="34"/>
      <c r="R366" s="34"/>
    </row>
    <row r="367" spans="17:18" ht="12.75">
      <c r="Q367" s="34"/>
      <c r="R367" s="34"/>
    </row>
    <row r="368" spans="17:18" ht="12.75">
      <c r="Q368" s="34"/>
      <c r="R368" s="34"/>
    </row>
    <row r="369" spans="17:18" ht="12.75">
      <c r="Q369" s="34"/>
      <c r="R369" s="34"/>
    </row>
    <row r="370" spans="17:18" ht="12.75">
      <c r="Q370" s="34"/>
      <c r="R370" s="34"/>
    </row>
    <row r="371" spans="17:18" ht="12.75">
      <c r="Q371" s="33"/>
      <c r="R371" s="33"/>
    </row>
    <row r="372" spans="17:18" ht="25.5" customHeight="1">
      <c r="Q372" s="33"/>
      <c r="R372" s="33"/>
    </row>
    <row r="373" spans="17:18" ht="12.75">
      <c r="Q373" s="34"/>
      <c r="R373" s="34"/>
    </row>
    <row r="374" spans="17:18" ht="12.75">
      <c r="Q374" s="34"/>
      <c r="R374" s="34"/>
    </row>
    <row r="375" spans="17:18" ht="12.75">
      <c r="Q375" s="34"/>
      <c r="R375" s="34"/>
    </row>
    <row r="376" spans="17:18" ht="12.75">
      <c r="Q376" s="34"/>
      <c r="R376" s="34"/>
    </row>
    <row r="377" spans="17:18" ht="12.75">
      <c r="Q377" s="34"/>
      <c r="R377" s="34"/>
    </row>
    <row r="378" spans="17:18" ht="12.75">
      <c r="Q378" s="34"/>
      <c r="R378" s="34"/>
    </row>
    <row r="379" spans="17:18" ht="114.75" customHeight="1">
      <c r="Q379" s="34"/>
      <c r="R379" s="34"/>
    </row>
    <row r="380" ht="12.75">
      <c r="Q380" s="110"/>
    </row>
    <row r="381" ht="12.75">
      <c r="Q381" s="110"/>
    </row>
    <row r="382" spans="17:18" ht="12.75">
      <c r="Q382" s="33"/>
      <c r="R382" s="33"/>
    </row>
    <row r="383" spans="17:18" ht="12.75">
      <c r="Q383" s="33"/>
      <c r="R383" s="33"/>
    </row>
    <row r="384" spans="17:18" ht="12.75">
      <c r="Q384" s="34"/>
      <c r="R384" s="34"/>
    </row>
    <row r="385" spans="17:18" ht="12.75">
      <c r="Q385" s="34"/>
      <c r="R385" s="34"/>
    </row>
    <row r="386" spans="17:18" ht="12.75">
      <c r="Q386" s="34"/>
      <c r="R386" s="34"/>
    </row>
    <row r="387" spans="17:18" ht="12.75">
      <c r="Q387" s="111"/>
      <c r="R387" s="43"/>
    </row>
    <row r="388" spans="17:18" ht="12.75">
      <c r="Q388" s="111"/>
      <c r="R388" s="43"/>
    </row>
    <row r="389" spans="17:18" ht="12.75">
      <c r="Q389" s="38"/>
      <c r="R389" s="38"/>
    </row>
    <row r="390" spans="17:18" ht="12.75">
      <c r="Q390" s="38"/>
      <c r="R390" s="38"/>
    </row>
    <row r="391" spans="17:18" ht="12.75">
      <c r="Q391" s="33"/>
      <c r="R391" s="33"/>
    </row>
    <row r="392" spans="17:18" ht="12.75">
      <c r="Q392" s="33"/>
      <c r="R392" s="33"/>
    </row>
    <row r="393" spans="17:18" ht="12.75">
      <c r="Q393" s="34"/>
      <c r="R393" s="34"/>
    </row>
    <row r="394" spans="17:18" ht="12.75">
      <c r="Q394" s="34"/>
      <c r="R394" s="34"/>
    </row>
    <row r="395" spans="17:18" ht="12.75">
      <c r="Q395" s="34"/>
      <c r="R395" s="34"/>
    </row>
    <row r="396" spans="17:18" ht="12.75">
      <c r="Q396" s="34"/>
      <c r="R396" s="34"/>
    </row>
    <row r="397" spans="17:18" ht="12.75">
      <c r="Q397" s="34"/>
      <c r="R397" s="34"/>
    </row>
    <row r="398" spans="17:18" ht="12.75">
      <c r="Q398" s="34"/>
      <c r="R398" s="34"/>
    </row>
    <row r="399" spans="17:18" ht="12.75">
      <c r="Q399" s="34"/>
      <c r="R399" s="34"/>
    </row>
    <row r="400" spans="17:18" ht="12.75">
      <c r="Q400" s="34"/>
      <c r="R400" s="34"/>
    </row>
    <row r="401" spans="17:18" ht="12.75">
      <c r="Q401" s="34"/>
      <c r="R401" s="34"/>
    </row>
    <row r="402" spans="17:18" ht="12.75">
      <c r="Q402" s="34"/>
      <c r="R402" s="34"/>
    </row>
    <row r="403" spans="17:18" ht="12.75">
      <c r="Q403" s="34"/>
      <c r="R403" s="34"/>
    </row>
    <row r="404" spans="17:18" ht="12.75">
      <c r="Q404" s="34"/>
      <c r="R404" s="34"/>
    </row>
    <row r="405" spans="17:18" ht="12.75">
      <c r="Q405" s="34"/>
      <c r="R405" s="34"/>
    </row>
    <row r="406" spans="17:18" ht="12.75">
      <c r="Q406" s="34"/>
      <c r="R406" s="34"/>
    </row>
    <row r="407" spans="17:18" ht="12.75">
      <c r="Q407" s="34"/>
      <c r="R407" s="34"/>
    </row>
    <row r="408" spans="17:18" ht="12.75">
      <c r="Q408" s="33"/>
      <c r="R408" s="33"/>
    </row>
    <row r="409" spans="17:18" ht="12.75">
      <c r="Q409" s="33"/>
      <c r="R409" s="33"/>
    </row>
    <row r="410" spans="17:18" ht="12.75">
      <c r="Q410" s="34"/>
      <c r="R410" s="34"/>
    </row>
    <row r="411" spans="17:18" ht="12.75">
      <c r="Q411" s="34"/>
      <c r="R411" s="34"/>
    </row>
    <row r="412" spans="17:18" ht="12.75">
      <c r="Q412" s="34"/>
      <c r="R412" s="34"/>
    </row>
    <row r="413" spans="17:18" ht="12.75">
      <c r="Q413" s="34"/>
      <c r="R413" s="34"/>
    </row>
    <row r="414" spans="17:18" ht="12.75">
      <c r="Q414" s="34"/>
      <c r="R414" s="34"/>
    </row>
    <row r="415" spans="17:18" ht="51" customHeight="1">
      <c r="Q415" s="34"/>
      <c r="R415" s="34"/>
    </row>
    <row r="416" spans="17:18" ht="12.75">
      <c r="Q416" s="34"/>
      <c r="R416" s="34"/>
    </row>
    <row r="417" spans="17:18" ht="12.75">
      <c r="Q417" s="34"/>
      <c r="R417" s="34"/>
    </row>
    <row r="418" spans="17:18" ht="12.75">
      <c r="Q418" s="34"/>
      <c r="R418" s="34"/>
    </row>
    <row r="419" spans="17:18" ht="12.75">
      <c r="Q419" s="33"/>
      <c r="R419" s="33"/>
    </row>
    <row r="420" spans="17:18" ht="12.75">
      <c r="Q420" s="44"/>
      <c r="R420" s="44"/>
    </row>
    <row r="421" spans="17:18" ht="12.75">
      <c r="Q421" s="44"/>
      <c r="R421" s="44"/>
    </row>
    <row r="422" spans="17:18" ht="12.75">
      <c r="Q422" s="33"/>
      <c r="R422" s="33"/>
    </row>
    <row r="423" ht="12.75">
      <c r="Q423" s="110"/>
    </row>
    <row r="424" ht="12.75">
      <c r="Q424" s="110"/>
    </row>
    <row r="425" spans="17:18" ht="12.75">
      <c r="Q425" s="33"/>
      <c r="R425" s="33"/>
    </row>
    <row r="426" spans="17:18" ht="12.75">
      <c r="Q426" s="33"/>
      <c r="R426" s="33"/>
    </row>
    <row r="427" spans="17:18" ht="12.75">
      <c r="Q427" s="34"/>
      <c r="R427" s="34"/>
    </row>
    <row r="428" spans="17:18" ht="12.75">
      <c r="Q428" s="34"/>
      <c r="R428" s="34"/>
    </row>
    <row r="429" spans="17:18" ht="12.75">
      <c r="Q429" s="34"/>
      <c r="R429" s="34"/>
    </row>
    <row r="430" spans="17:18" ht="12.75">
      <c r="Q430" s="34"/>
      <c r="R430" s="34"/>
    </row>
    <row r="431" spans="17:18" ht="12.75">
      <c r="Q431" s="34"/>
      <c r="R431" s="34"/>
    </row>
    <row r="432" spans="17:18" ht="12.75">
      <c r="Q432" s="34"/>
      <c r="R432" s="34"/>
    </row>
    <row r="433" spans="17:18" ht="12.75">
      <c r="Q433" s="34"/>
      <c r="R433" s="34"/>
    </row>
    <row r="434" spans="17:18" ht="12.75">
      <c r="Q434" s="34"/>
      <c r="R434" s="34"/>
    </row>
    <row r="435" spans="17:18" ht="12.75">
      <c r="Q435" s="34"/>
      <c r="R435" s="34"/>
    </row>
    <row r="436" spans="17:18" ht="12.75">
      <c r="Q436" s="34"/>
      <c r="R436" s="34"/>
    </row>
    <row r="437" spans="17:18" ht="12.75">
      <c r="Q437" s="34"/>
      <c r="R437" s="34"/>
    </row>
    <row r="438" spans="17:18" ht="12.75">
      <c r="Q438" s="34"/>
      <c r="R438" s="34"/>
    </row>
    <row r="439" spans="17:18" ht="12.75">
      <c r="Q439" s="34"/>
      <c r="R439" s="34"/>
    </row>
    <row r="440" spans="17:18" ht="12.75">
      <c r="Q440" s="34"/>
      <c r="R440" s="34"/>
    </row>
    <row r="441" spans="17:18" ht="12.75">
      <c r="Q441" s="34"/>
      <c r="R441" s="34"/>
    </row>
    <row r="442" spans="17:18" ht="12.75">
      <c r="Q442" s="34"/>
      <c r="R442" s="34"/>
    </row>
    <row r="443" spans="17:18" ht="12.75">
      <c r="Q443" s="34"/>
      <c r="R443" s="34"/>
    </row>
    <row r="444" spans="17:18" ht="12.75">
      <c r="Q444" s="34"/>
      <c r="R444" s="34"/>
    </row>
    <row r="445" spans="17:18" ht="12.75">
      <c r="Q445" s="34"/>
      <c r="R445" s="34"/>
    </row>
    <row r="446" spans="17:18" ht="12.75">
      <c r="Q446" s="34"/>
      <c r="R446" s="34"/>
    </row>
    <row r="447" spans="17:18" ht="12.75">
      <c r="Q447" s="34"/>
      <c r="R447" s="34"/>
    </row>
    <row r="448" spans="17:18" ht="12.75">
      <c r="Q448" s="34"/>
      <c r="R448" s="34"/>
    </row>
    <row r="449" spans="17:18" ht="12.75">
      <c r="Q449" s="34"/>
      <c r="R449" s="34"/>
    </row>
    <row r="450" spans="17:18" ht="12.75">
      <c r="Q450" s="33"/>
      <c r="R450" s="33"/>
    </row>
    <row r="451" spans="17:18" ht="12.75">
      <c r="Q451" s="33"/>
      <c r="R451" s="33"/>
    </row>
    <row r="452" spans="17:18" ht="12.75">
      <c r="Q452" s="34"/>
      <c r="R452" s="34"/>
    </row>
    <row r="453" spans="17:18" ht="12.75">
      <c r="Q453" s="34"/>
      <c r="R453" s="34"/>
    </row>
    <row r="454" spans="17:18" ht="12.75">
      <c r="Q454" s="34"/>
      <c r="R454" s="34"/>
    </row>
    <row r="455" spans="17:18" ht="12.75">
      <c r="Q455" s="34"/>
      <c r="R455" s="34"/>
    </row>
    <row r="456" spans="17:18" ht="12.75">
      <c r="Q456" s="34"/>
      <c r="R456" s="34"/>
    </row>
    <row r="457" spans="17:18" ht="12.75">
      <c r="Q457" s="34"/>
      <c r="R457" s="34"/>
    </row>
    <row r="458" spans="17:18" ht="12.75">
      <c r="Q458" s="34"/>
      <c r="R458" s="34"/>
    </row>
    <row r="459" spans="17:18" ht="12.75">
      <c r="Q459" s="34"/>
      <c r="R459" s="34"/>
    </row>
    <row r="460" spans="17:18" ht="12.75">
      <c r="Q460" s="34"/>
      <c r="R460" s="34"/>
    </row>
    <row r="461" spans="17:18" ht="12.75">
      <c r="Q461" s="34"/>
      <c r="R461" s="34"/>
    </row>
    <row r="462" spans="17:18" ht="12.75">
      <c r="Q462" s="34"/>
      <c r="R462" s="34"/>
    </row>
    <row r="463" spans="17:18" ht="12.75">
      <c r="Q463" s="34"/>
      <c r="R463" s="34"/>
    </row>
    <row r="464" spans="17:18" ht="12.75">
      <c r="Q464" s="34"/>
      <c r="R464" s="34"/>
    </row>
    <row r="465" spans="17:18" ht="12.75">
      <c r="Q465" s="34"/>
      <c r="R465" s="34"/>
    </row>
    <row r="466" spans="17:18" ht="12.75">
      <c r="Q466" s="34"/>
      <c r="R466" s="34"/>
    </row>
    <row r="467" spans="17:18" ht="12.75">
      <c r="Q467" s="34"/>
      <c r="R467" s="34"/>
    </row>
    <row r="468" spans="17:18" ht="12.75">
      <c r="Q468" s="34"/>
      <c r="R468" s="34"/>
    </row>
    <row r="469" spans="17:18" ht="12.75">
      <c r="Q469" s="34"/>
      <c r="R469" s="34"/>
    </row>
    <row r="470" spans="17:18" ht="12.75">
      <c r="Q470" s="34"/>
      <c r="R470" s="34"/>
    </row>
    <row r="471" spans="17:18" ht="12.75">
      <c r="Q471" s="34"/>
      <c r="R471" s="34"/>
    </row>
    <row r="472" spans="17:18" ht="12.75">
      <c r="Q472" s="34"/>
      <c r="R472" s="34"/>
    </row>
    <row r="473" spans="17:18" ht="12.75">
      <c r="Q473" s="34"/>
      <c r="R473" s="34"/>
    </row>
    <row r="474" spans="17:18" ht="12.75">
      <c r="Q474" s="34"/>
      <c r="R474" s="34"/>
    </row>
    <row r="475" spans="17:18" ht="12.75">
      <c r="Q475" s="34"/>
      <c r="R475" s="34"/>
    </row>
    <row r="476" spans="17:18" ht="12.75">
      <c r="Q476" s="34"/>
      <c r="R476" s="34"/>
    </row>
    <row r="477" spans="17:18" ht="12.75">
      <c r="Q477" s="34"/>
      <c r="R477" s="34"/>
    </row>
    <row r="478" spans="17:18" ht="12.75">
      <c r="Q478" s="34"/>
      <c r="R478" s="34"/>
    </row>
    <row r="479" spans="17:18" ht="12.75">
      <c r="Q479" s="34"/>
      <c r="R479" s="34"/>
    </row>
    <row r="480" spans="17:18" ht="12.75">
      <c r="Q480" s="34"/>
      <c r="R480" s="34"/>
    </row>
    <row r="481" spans="17:18" ht="12.75">
      <c r="Q481" s="33"/>
      <c r="R481" s="33"/>
    </row>
    <row r="482" spans="17:18" ht="12.75">
      <c r="Q482" s="33"/>
      <c r="R482" s="33"/>
    </row>
    <row r="483" spans="17:18" ht="12.75">
      <c r="Q483" s="34"/>
      <c r="R483" s="34"/>
    </row>
    <row r="484" spans="17:18" ht="12.75">
      <c r="Q484" s="34"/>
      <c r="R484" s="34"/>
    </row>
    <row r="485" spans="17:18" ht="12.75">
      <c r="Q485" s="34"/>
      <c r="R485" s="34"/>
    </row>
    <row r="486" spans="17:18" ht="12.75">
      <c r="Q486" s="34"/>
      <c r="R486" s="34"/>
    </row>
    <row r="487" spans="17:18" ht="38.25" customHeight="1">
      <c r="Q487" s="34"/>
      <c r="R487" s="34"/>
    </row>
    <row r="488" spans="17:18" ht="12.75">
      <c r="Q488" s="34"/>
      <c r="R488" s="34"/>
    </row>
    <row r="489" spans="17:18" ht="12.75">
      <c r="Q489" s="34"/>
      <c r="R489" s="34"/>
    </row>
    <row r="490" spans="17:18" ht="12.75">
      <c r="Q490" s="34"/>
      <c r="R490" s="34"/>
    </row>
    <row r="491" spans="17:18" ht="12.75">
      <c r="Q491" s="34"/>
      <c r="R491" s="34"/>
    </row>
    <row r="492" spans="17:18" ht="12.75">
      <c r="Q492" s="34"/>
      <c r="R492" s="34"/>
    </row>
    <row r="493" spans="17:18" ht="12.75">
      <c r="Q493" s="34"/>
      <c r="R493" s="34"/>
    </row>
    <row r="494" spans="17:18" ht="12.75">
      <c r="Q494" s="34"/>
      <c r="R494" s="34"/>
    </row>
    <row r="495" ht="12.75">
      <c r="Q495" s="110"/>
    </row>
    <row r="496" ht="12.75">
      <c r="Q496" s="110"/>
    </row>
    <row r="497" spans="17:18" ht="12.75">
      <c r="Q497" s="33"/>
      <c r="R497" s="33"/>
    </row>
    <row r="498" spans="17:18" ht="12.75">
      <c r="Q498" s="33"/>
      <c r="R498" s="33"/>
    </row>
    <row r="499" spans="17:18" ht="12.75">
      <c r="Q499" s="34"/>
      <c r="R499" s="34"/>
    </row>
    <row r="500" spans="17:18" ht="12.75">
      <c r="Q500" s="34"/>
      <c r="R500" s="34"/>
    </row>
    <row r="501" spans="17:18" ht="12.75">
      <c r="Q501" s="34"/>
      <c r="R501" s="34"/>
    </row>
    <row r="502" spans="17:18" ht="12.75">
      <c r="Q502" s="34"/>
      <c r="R502" s="34"/>
    </row>
    <row r="503" spans="17:18" ht="12.75">
      <c r="Q503" s="34"/>
      <c r="R503" s="34"/>
    </row>
    <row r="504" spans="17:18" ht="12.75">
      <c r="Q504" s="34"/>
      <c r="R504" s="34"/>
    </row>
    <row r="505" spans="17:18" ht="12.75">
      <c r="Q505" s="34"/>
      <c r="R505" s="34"/>
    </row>
    <row r="506" spans="17:18" ht="12.75">
      <c r="Q506" s="34"/>
      <c r="R506" s="34"/>
    </row>
    <row r="507" spans="17:18" ht="12.75">
      <c r="Q507" s="34"/>
      <c r="R507" s="34"/>
    </row>
    <row r="508" spans="17:18" ht="12.75">
      <c r="Q508" s="34"/>
      <c r="R508" s="34"/>
    </row>
    <row r="509" spans="17:18" ht="12.75">
      <c r="Q509" s="33"/>
      <c r="R509" s="33"/>
    </row>
    <row r="510" spans="17:18" ht="12.75">
      <c r="Q510" s="33"/>
      <c r="R510" s="33"/>
    </row>
    <row r="511" spans="17:18" ht="12.75">
      <c r="Q511" s="34"/>
      <c r="R511" s="34"/>
    </row>
    <row r="512" spans="17:18" ht="12.75">
      <c r="Q512" s="34"/>
      <c r="R512" s="34"/>
    </row>
    <row r="513" spans="17:18" ht="12.75">
      <c r="Q513" s="34"/>
      <c r="R513" s="34"/>
    </row>
    <row r="514" spans="17:18" ht="12.75">
      <c r="Q514" s="34"/>
      <c r="R514" s="34"/>
    </row>
    <row r="515" spans="17:18" ht="12.75">
      <c r="Q515" s="34"/>
      <c r="R515" s="34"/>
    </row>
    <row r="516" spans="17:18" ht="12.75">
      <c r="Q516" s="34"/>
      <c r="R516" s="34"/>
    </row>
    <row r="517" spans="17:18" ht="12.75">
      <c r="Q517" s="34"/>
      <c r="R517" s="34"/>
    </row>
    <row r="518" spans="17:18" ht="12.75">
      <c r="Q518" s="34"/>
      <c r="R518" s="34"/>
    </row>
    <row r="519" spans="17:18" ht="12.75">
      <c r="Q519" s="34"/>
      <c r="R519" s="34"/>
    </row>
    <row r="520" spans="17:18" ht="12.75">
      <c r="Q520" s="34"/>
      <c r="R520" s="34"/>
    </row>
    <row r="521" spans="17:18" ht="12.75">
      <c r="Q521" s="34"/>
      <c r="R521" s="34"/>
    </row>
    <row r="522" spans="17:18" ht="12.75">
      <c r="Q522" s="34"/>
      <c r="R522" s="34"/>
    </row>
    <row r="523" spans="17:18" ht="12.75">
      <c r="Q523" s="34"/>
      <c r="R523" s="34"/>
    </row>
    <row r="524" spans="17:18" ht="12.75">
      <c r="Q524" s="34"/>
      <c r="R524" s="34"/>
    </row>
    <row r="525" spans="17:18" ht="12.75">
      <c r="Q525" s="34"/>
      <c r="R525" s="34"/>
    </row>
    <row r="526" spans="17:18" ht="12.75">
      <c r="Q526" s="34"/>
      <c r="R526" s="34"/>
    </row>
    <row r="527" spans="17:18" ht="12.75">
      <c r="Q527" s="34"/>
      <c r="R527" s="34"/>
    </row>
    <row r="528" spans="17:18" ht="12.75">
      <c r="Q528" s="34"/>
      <c r="R528" s="34"/>
    </row>
    <row r="529" spans="17:18" ht="12.75">
      <c r="Q529" s="34"/>
      <c r="R529" s="34"/>
    </row>
    <row r="530" spans="17:18" ht="12.75">
      <c r="Q530" s="34"/>
      <c r="R530" s="34"/>
    </row>
    <row r="531" spans="17:18" ht="12.75">
      <c r="Q531" s="34"/>
      <c r="R531" s="34"/>
    </row>
    <row r="532" spans="17:18" ht="12.75">
      <c r="Q532" s="34"/>
      <c r="R532" s="34"/>
    </row>
    <row r="533" spans="17:18" ht="12.75">
      <c r="Q533" s="34"/>
      <c r="R533" s="34"/>
    </row>
    <row r="534" spans="17:18" ht="12.75">
      <c r="Q534" s="34"/>
      <c r="R534" s="34"/>
    </row>
    <row r="535" spans="17:18" ht="12.75">
      <c r="Q535" s="34"/>
      <c r="R535" s="34"/>
    </row>
    <row r="536" spans="17:18" ht="12.75">
      <c r="Q536" s="34"/>
      <c r="R536" s="34"/>
    </row>
    <row r="537" spans="17:18" ht="12.75">
      <c r="Q537" s="34"/>
      <c r="R537" s="34"/>
    </row>
    <row r="538" spans="17:18" ht="12.75">
      <c r="Q538" s="34"/>
      <c r="R538" s="34"/>
    </row>
    <row r="539" spans="17:18" ht="12.75">
      <c r="Q539" s="33"/>
      <c r="R539" s="33"/>
    </row>
    <row r="540" spans="17:18" ht="12.75">
      <c r="Q540" s="33"/>
      <c r="R540" s="33"/>
    </row>
    <row r="541" spans="17:18" ht="12.75">
      <c r="Q541" s="34"/>
      <c r="R541" s="34"/>
    </row>
    <row r="542" spans="17:18" ht="12.75">
      <c r="Q542" s="34"/>
      <c r="R542" s="34"/>
    </row>
    <row r="543" spans="17:18" ht="12.75">
      <c r="Q543" s="34"/>
      <c r="R543" s="34"/>
    </row>
    <row r="544" spans="17:18" ht="12.75">
      <c r="Q544" s="34"/>
      <c r="R544" s="34"/>
    </row>
    <row r="545" spans="17:18" ht="12.75">
      <c r="Q545" s="34"/>
      <c r="R545" s="34"/>
    </row>
    <row r="546" spans="17:18" ht="12.75">
      <c r="Q546" s="34"/>
      <c r="R546" s="34"/>
    </row>
    <row r="547" spans="17:18" ht="12.75">
      <c r="Q547" s="34"/>
      <c r="R547" s="34"/>
    </row>
    <row r="548" spans="17:18" ht="12.75">
      <c r="Q548" s="34"/>
      <c r="R548" s="34"/>
    </row>
    <row r="549" spans="17:18" ht="12.75">
      <c r="Q549" s="34"/>
      <c r="R549" s="34"/>
    </row>
    <row r="550" spans="17:18" ht="12.75">
      <c r="Q550" s="34"/>
      <c r="R550" s="34"/>
    </row>
    <row r="551" spans="17:18" ht="12.75">
      <c r="Q551" s="34"/>
      <c r="R551" s="34"/>
    </row>
    <row r="552" spans="17:18" ht="12.75">
      <c r="Q552" s="34"/>
      <c r="R552" s="34"/>
    </row>
    <row r="553" spans="17:18" ht="12.75">
      <c r="Q553" s="34"/>
      <c r="R553" s="34"/>
    </row>
    <row r="554" spans="17:18" ht="12.75">
      <c r="Q554" s="34"/>
      <c r="R554" s="34"/>
    </row>
    <row r="555" spans="17:18" ht="12.75">
      <c r="Q555" s="34"/>
      <c r="R555" s="34"/>
    </row>
    <row r="556" spans="17:18" ht="12.75">
      <c r="Q556" s="34"/>
      <c r="R556" s="34"/>
    </row>
    <row r="557" spans="17:18" ht="12.75">
      <c r="Q557" s="34"/>
      <c r="R557" s="34"/>
    </row>
    <row r="558" spans="17:18" ht="12.75">
      <c r="Q558" s="34"/>
      <c r="R558" s="34"/>
    </row>
    <row r="559" spans="17:18" ht="12.75">
      <c r="Q559" s="34"/>
      <c r="R559" s="34"/>
    </row>
    <row r="560" spans="17:18" ht="12.75">
      <c r="Q560" s="34"/>
      <c r="R560" s="34"/>
    </row>
    <row r="561" spans="17:18" ht="12.75">
      <c r="Q561" s="34"/>
      <c r="R561" s="34"/>
    </row>
    <row r="562" spans="17:18" ht="12.75">
      <c r="Q562" s="34"/>
      <c r="R562" s="34"/>
    </row>
    <row r="563" spans="17:18" ht="12.75">
      <c r="Q563" s="34"/>
      <c r="R563" s="34"/>
    </row>
    <row r="564" spans="17:18" ht="12.75">
      <c r="Q564" s="34"/>
      <c r="R564" s="34"/>
    </row>
    <row r="565" spans="17:18" ht="12.75">
      <c r="Q565" s="34"/>
      <c r="R565" s="34"/>
    </row>
    <row r="566" spans="17:18" ht="12.75">
      <c r="Q566" s="34"/>
      <c r="R566" s="34"/>
    </row>
    <row r="567" spans="17:18" ht="12.75">
      <c r="Q567" s="34"/>
      <c r="R567" s="34"/>
    </row>
    <row r="568" spans="17:18" ht="12.75">
      <c r="Q568" s="34"/>
      <c r="R568" s="34"/>
    </row>
    <row r="569" spans="17:18" ht="12.75">
      <c r="Q569" s="34"/>
      <c r="R569" s="34"/>
    </row>
    <row r="570" spans="17:18" ht="12.75">
      <c r="Q570" s="34"/>
      <c r="R570" s="34"/>
    </row>
    <row r="571" spans="17:18" ht="12.75">
      <c r="Q571" s="33"/>
      <c r="R571" s="33"/>
    </row>
    <row r="572" spans="17:18" ht="12.75">
      <c r="Q572" s="33"/>
      <c r="R572" s="33"/>
    </row>
    <row r="573" spans="17:18" ht="12.75">
      <c r="Q573" s="34"/>
      <c r="R573" s="34"/>
    </row>
    <row r="574" spans="17:18" ht="12.75">
      <c r="Q574" s="34"/>
      <c r="R574" s="34"/>
    </row>
    <row r="575" spans="17:18" ht="12.75">
      <c r="Q575" s="34"/>
      <c r="R575" s="34"/>
    </row>
    <row r="576" spans="17:18" ht="12.75">
      <c r="Q576" s="34"/>
      <c r="R576" s="34"/>
    </row>
    <row r="577" spans="17:18" ht="12.75">
      <c r="Q577" s="34"/>
      <c r="R577" s="34"/>
    </row>
    <row r="578" spans="17:18" ht="12.75">
      <c r="Q578" s="34"/>
      <c r="R578" s="34"/>
    </row>
    <row r="579" spans="17:18" ht="12.75">
      <c r="Q579" s="34"/>
      <c r="R579" s="34"/>
    </row>
    <row r="580" spans="17:18" ht="12.75">
      <c r="Q580" s="34"/>
      <c r="R580" s="34"/>
    </row>
    <row r="581" spans="17:18" ht="12.75">
      <c r="Q581" s="34"/>
      <c r="R581" s="34"/>
    </row>
    <row r="582" spans="17:18" ht="12.75">
      <c r="Q582" s="34"/>
      <c r="R582" s="34"/>
    </row>
    <row r="583" spans="17:18" ht="12.75">
      <c r="Q583" s="34"/>
      <c r="R583" s="34"/>
    </row>
    <row r="584" spans="17:18" ht="12.75">
      <c r="Q584" s="34"/>
      <c r="R584" s="34"/>
    </row>
    <row r="585" spans="17:18" ht="63.75" customHeight="1">
      <c r="Q585" s="34"/>
      <c r="R585" s="34"/>
    </row>
    <row r="586" spans="17:18" ht="12.75">
      <c r="Q586" s="34"/>
      <c r="R586" s="34"/>
    </row>
    <row r="587" spans="17:18" ht="12.75">
      <c r="Q587" s="34"/>
      <c r="R587" s="34"/>
    </row>
    <row r="588" spans="17:18" ht="12.75">
      <c r="Q588" s="34"/>
      <c r="R588" s="34"/>
    </row>
    <row r="589" spans="17:18" ht="12.75">
      <c r="Q589" s="34"/>
      <c r="R589" s="34"/>
    </row>
    <row r="590" spans="17:18" ht="12.75">
      <c r="Q590" s="34"/>
      <c r="R590" s="34"/>
    </row>
    <row r="591" spans="17:18" ht="12.75">
      <c r="Q591" s="34"/>
      <c r="R591" s="34"/>
    </row>
    <row r="592" spans="17:18" ht="12.75">
      <c r="Q592" s="34"/>
      <c r="R592" s="34"/>
    </row>
    <row r="593" ht="12.75">
      <c r="Q593" s="110"/>
    </row>
    <row r="594" ht="12.75">
      <c r="Q594" s="110"/>
    </row>
    <row r="595" spans="17:18" ht="12.75">
      <c r="Q595" s="33"/>
      <c r="R595" s="33"/>
    </row>
    <row r="596" spans="17:18" ht="12.75">
      <c r="Q596" s="33"/>
      <c r="R596" s="33"/>
    </row>
    <row r="597" spans="17:18" ht="12.75">
      <c r="Q597" s="34"/>
      <c r="R597" s="34"/>
    </row>
    <row r="598" spans="17:18" ht="12.75">
      <c r="Q598" s="34"/>
      <c r="R598" s="34"/>
    </row>
    <row r="599" spans="17:18" ht="12.75">
      <c r="Q599" s="34"/>
      <c r="R599" s="34"/>
    </row>
    <row r="600" spans="17:18" ht="12.75">
      <c r="Q600" s="34"/>
      <c r="R600" s="34"/>
    </row>
    <row r="601" spans="17:18" ht="12.75">
      <c r="Q601" s="34"/>
      <c r="R601" s="34"/>
    </row>
    <row r="602" spans="17:18" ht="12.75">
      <c r="Q602" s="34"/>
      <c r="R602" s="34"/>
    </row>
    <row r="603" spans="17:18" ht="12.75">
      <c r="Q603" s="34"/>
      <c r="R603" s="34"/>
    </row>
    <row r="604" spans="17:18" ht="12.75">
      <c r="Q604" s="34"/>
      <c r="R604" s="34"/>
    </row>
    <row r="605" spans="17:18" ht="12.75">
      <c r="Q605" s="34"/>
      <c r="R605" s="34"/>
    </row>
    <row r="606" spans="17:18" ht="12.75">
      <c r="Q606" s="34"/>
      <c r="R606" s="34"/>
    </row>
    <row r="607" spans="17:18" ht="12.75">
      <c r="Q607" s="34"/>
      <c r="R607" s="34"/>
    </row>
    <row r="608" spans="17:18" ht="12.75">
      <c r="Q608" s="34"/>
      <c r="R608" s="34"/>
    </row>
    <row r="609" spans="17:18" ht="12.75">
      <c r="Q609" s="34"/>
      <c r="R609" s="34"/>
    </row>
    <row r="610" spans="17:18" ht="12.75">
      <c r="Q610" s="34"/>
      <c r="R610" s="34"/>
    </row>
    <row r="611" spans="17:18" ht="12.75">
      <c r="Q611" s="34"/>
      <c r="R611" s="34"/>
    </row>
    <row r="612" spans="17:18" ht="12.75">
      <c r="Q612" s="34"/>
      <c r="R612" s="34"/>
    </row>
    <row r="613" spans="17:18" ht="12.75">
      <c r="Q613" s="34"/>
      <c r="R613" s="34"/>
    </row>
    <row r="614" spans="17:18" ht="12.75">
      <c r="Q614" s="34"/>
      <c r="R614" s="34"/>
    </row>
    <row r="615" spans="17:18" ht="12.75">
      <c r="Q615" s="34"/>
      <c r="R615" s="34"/>
    </row>
    <row r="616" spans="17:18" ht="12.75">
      <c r="Q616" s="34"/>
      <c r="R616" s="34"/>
    </row>
    <row r="617" spans="17:18" ht="12.75">
      <c r="Q617" s="34"/>
      <c r="R617" s="34"/>
    </row>
    <row r="618" spans="17:18" ht="12.75">
      <c r="Q618" s="34"/>
      <c r="R618" s="34"/>
    </row>
    <row r="619" spans="17:18" ht="12.75">
      <c r="Q619" s="34"/>
      <c r="R619" s="34"/>
    </row>
    <row r="620" spans="17:18" ht="12.75">
      <c r="Q620" s="34"/>
      <c r="R620" s="34"/>
    </row>
    <row r="621" spans="17:18" ht="12.75">
      <c r="Q621" s="34"/>
      <c r="R621" s="34"/>
    </row>
    <row r="622" spans="17:18" ht="12.75">
      <c r="Q622" s="34"/>
      <c r="R622" s="34"/>
    </row>
    <row r="623" spans="17:18" ht="12.75">
      <c r="Q623" s="34"/>
      <c r="R623" s="34"/>
    </row>
    <row r="624" spans="17:18" ht="12.75">
      <c r="Q624" s="34"/>
      <c r="R624" s="34"/>
    </row>
    <row r="625" spans="17:18" ht="12.75">
      <c r="Q625" s="34"/>
      <c r="R625" s="34"/>
    </row>
    <row r="626" spans="17:18" ht="12.75">
      <c r="Q626" s="33"/>
      <c r="R626" s="33"/>
    </row>
    <row r="627" spans="17:18" ht="12.75">
      <c r="Q627" s="33"/>
      <c r="R627" s="33"/>
    </row>
    <row r="628" spans="17:18" ht="12.75">
      <c r="Q628" s="34"/>
      <c r="R628" s="34"/>
    </row>
    <row r="629" spans="17:18" ht="12.75">
      <c r="Q629" s="34"/>
      <c r="R629" s="34"/>
    </row>
    <row r="630" spans="17:18" ht="12.75">
      <c r="Q630" s="34"/>
      <c r="R630" s="34"/>
    </row>
    <row r="631" spans="17:18" ht="12.75">
      <c r="Q631" s="34"/>
      <c r="R631" s="34"/>
    </row>
    <row r="632" spans="17:18" ht="12.75">
      <c r="Q632" s="34"/>
      <c r="R632" s="34"/>
    </row>
    <row r="633" spans="17:18" ht="12.75">
      <c r="Q633" s="34"/>
      <c r="R633" s="34"/>
    </row>
    <row r="634" spans="17:18" ht="12.75">
      <c r="Q634" s="34"/>
      <c r="R634" s="34"/>
    </row>
    <row r="635" spans="17:18" ht="12.75">
      <c r="Q635" s="34"/>
      <c r="R635" s="34"/>
    </row>
    <row r="636" spans="17:18" ht="12.75">
      <c r="Q636" s="34"/>
      <c r="R636" s="34"/>
    </row>
    <row r="637" spans="17:18" ht="12.75">
      <c r="Q637" s="34"/>
      <c r="R637" s="34"/>
    </row>
    <row r="638" spans="17:18" ht="12.75">
      <c r="Q638" s="34"/>
      <c r="R638" s="34"/>
    </row>
    <row r="639" spans="17:18" ht="12.75">
      <c r="Q639" s="34"/>
      <c r="R639" s="34"/>
    </row>
    <row r="640" spans="17:18" ht="12.75">
      <c r="Q640" s="34"/>
      <c r="R640" s="34"/>
    </row>
    <row r="641" spans="17:18" ht="12.75">
      <c r="Q641" s="34"/>
      <c r="R641" s="34"/>
    </row>
    <row r="642" spans="17:18" ht="12.75">
      <c r="Q642" s="34"/>
      <c r="R642" s="34"/>
    </row>
    <row r="643" spans="17:18" ht="12.75">
      <c r="Q643" s="34"/>
      <c r="R643" s="34"/>
    </row>
    <row r="644" spans="17:18" ht="12.75">
      <c r="Q644" s="34"/>
      <c r="R644" s="34"/>
    </row>
    <row r="645" spans="17:18" ht="12.75">
      <c r="Q645" s="34"/>
      <c r="R645" s="34"/>
    </row>
    <row r="646" spans="17:18" ht="12.75">
      <c r="Q646" s="34"/>
      <c r="R646" s="34"/>
    </row>
    <row r="647" spans="17:18" ht="12.75">
      <c r="Q647" s="34"/>
      <c r="R647" s="34"/>
    </row>
    <row r="648" spans="17:18" ht="12.75">
      <c r="Q648" s="34"/>
      <c r="R648" s="34"/>
    </row>
    <row r="649" spans="17:18" ht="12.75">
      <c r="Q649" s="34"/>
      <c r="R649" s="34"/>
    </row>
    <row r="650" spans="17:18" ht="12.75">
      <c r="Q650" s="34"/>
      <c r="R650" s="34"/>
    </row>
    <row r="651" spans="17:18" ht="12.75">
      <c r="Q651" s="34"/>
      <c r="R651" s="34"/>
    </row>
    <row r="652" spans="17:18" ht="12.75">
      <c r="Q652" s="34"/>
      <c r="R652" s="34"/>
    </row>
    <row r="653" spans="17:18" ht="12.75">
      <c r="Q653" s="33"/>
      <c r="R653" s="33"/>
    </row>
    <row r="654" spans="17:18" ht="12.75">
      <c r="Q654" s="33"/>
      <c r="R654" s="33"/>
    </row>
    <row r="655" spans="17:18" ht="12.75">
      <c r="Q655" s="34"/>
      <c r="R655" s="34"/>
    </row>
    <row r="656" spans="17:18" ht="12.75">
      <c r="Q656" s="34"/>
      <c r="R656" s="34"/>
    </row>
    <row r="657" spans="17:18" ht="12.75">
      <c r="Q657" s="34"/>
      <c r="R657" s="34"/>
    </row>
    <row r="658" spans="17:18" ht="12.75">
      <c r="Q658" s="34"/>
      <c r="R658" s="34"/>
    </row>
    <row r="659" spans="17:18" ht="12.75">
      <c r="Q659" s="34"/>
      <c r="R659" s="34"/>
    </row>
    <row r="660" spans="17:18" ht="12.75">
      <c r="Q660" s="34"/>
      <c r="R660" s="34"/>
    </row>
    <row r="661" spans="17:18" ht="12.75">
      <c r="Q661" s="34"/>
      <c r="R661" s="34"/>
    </row>
    <row r="662" spans="17:18" ht="12.75">
      <c r="Q662" s="34"/>
      <c r="R662" s="34"/>
    </row>
    <row r="663" spans="17:18" ht="12.75">
      <c r="Q663" s="34"/>
      <c r="R663" s="34"/>
    </row>
    <row r="664" spans="17:18" ht="12.75">
      <c r="Q664" s="34"/>
      <c r="R664" s="34"/>
    </row>
    <row r="665" spans="17:18" ht="12.75">
      <c r="Q665" s="34"/>
      <c r="R665" s="34"/>
    </row>
    <row r="666" spans="17:18" ht="12.75">
      <c r="Q666" s="34"/>
      <c r="R666" s="34"/>
    </row>
    <row r="667" spans="17:18" ht="12.75">
      <c r="Q667" s="34"/>
      <c r="R667" s="34"/>
    </row>
    <row r="668" spans="17:18" ht="12.75">
      <c r="Q668" s="34"/>
      <c r="R668" s="34"/>
    </row>
    <row r="669" spans="17:18" ht="12.75">
      <c r="Q669" s="34"/>
      <c r="R669" s="34"/>
    </row>
    <row r="670" spans="17:18" ht="12.75">
      <c r="Q670" s="34"/>
      <c r="R670" s="34"/>
    </row>
    <row r="671" spans="17:18" ht="12.75">
      <c r="Q671" s="34"/>
      <c r="R671" s="34"/>
    </row>
    <row r="672" spans="17:18" ht="12.75">
      <c r="Q672" s="34"/>
      <c r="R672" s="34"/>
    </row>
    <row r="673" spans="17:18" ht="12.75">
      <c r="Q673" s="34"/>
      <c r="R673" s="34"/>
    </row>
    <row r="674" spans="17:18" ht="12.75">
      <c r="Q674" s="34"/>
      <c r="R674" s="34"/>
    </row>
    <row r="675" spans="17:18" ht="12.75">
      <c r="Q675" s="34"/>
      <c r="R675" s="34"/>
    </row>
    <row r="676" spans="17:18" ht="12.75">
      <c r="Q676" s="33"/>
      <c r="R676" s="33"/>
    </row>
    <row r="677" spans="17:18" ht="12.75">
      <c r="Q677" s="33"/>
      <c r="R677" s="33"/>
    </row>
    <row r="678" spans="17:18" ht="12.75">
      <c r="Q678" s="34"/>
      <c r="R678" s="34"/>
    </row>
    <row r="679" spans="17:18" ht="12.75">
      <c r="Q679" s="34"/>
      <c r="R679" s="34"/>
    </row>
    <row r="680" spans="17:18" ht="12.75">
      <c r="Q680" s="34"/>
      <c r="R680" s="34"/>
    </row>
    <row r="681" spans="17:18" ht="12.75">
      <c r="Q681" s="34"/>
      <c r="R681" s="34"/>
    </row>
    <row r="682" spans="17:18" ht="12.75">
      <c r="Q682" s="34"/>
      <c r="R682" s="34"/>
    </row>
    <row r="683" spans="17:18" ht="12.75">
      <c r="Q683" s="34"/>
      <c r="R683" s="34"/>
    </row>
    <row r="684" spans="17:18" ht="12.75">
      <c r="Q684" s="34"/>
      <c r="R684" s="34"/>
    </row>
    <row r="685" spans="17:18" ht="12.75">
      <c r="Q685" s="34"/>
      <c r="R685" s="34"/>
    </row>
    <row r="686" spans="17:18" ht="12.75">
      <c r="Q686" s="34"/>
      <c r="R686" s="34"/>
    </row>
    <row r="687" spans="17:18" ht="12.75">
      <c r="Q687" s="34"/>
      <c r="R687" s="34"/>
    </row>
    <row r="688" spans="17:18" ht="12.75">
      <c r="Q688" s="34"/>
      <c r="R688" s="34"/>
    </row>
    <row r="689" spans="17:18" ht="12.75">
      <c r="Q689" s="34"/>
      <c r="R689" s="34"/>
    </row>
    <row r="690" spans="17:18" ht="12.75">
      <c r="Q690" s="34"/>
      <c r="R690" s="34"/>
    </row>
    <row r="691" spans="17:18" ht="12.75">
      <c r="Q691" s="34"/>
      <c r="R691" s="34"/>
    </row>
    <row r="692" spans="17:18" ht="12.75">
      <c r="Q692" s="34"/>
      <c r="R692" s="34"/>
    </row>
    <row r="693" spans="17:18" ht="12.75">
      <c r="Q693" s="34"/>
      <c r="R693" s="34"/>
    </row>
    <row r="694" spans="17:18" ht="51" customHeight="1">
      <c r="Q694" s="34"/>
      <c r="R694" s="34"/>
    </row>
    <row r="695" spans="17:18" ht="12.75">
      <c r="Q695" s="34"/>
      <c r="R695" s="34"/>
    </row>
    <row r="696" spans="17:18" ht="12.75">
      <c r="Q696" s="34"/>
      <c r="R696" s="34"/>
    </row>
    <row r="697" spans="17:18" ht="12.75">
      <c r="Q697" s="34"/>
      <c r="R697" s="34"/>
    </row>
    <row r="698" spans="17:18" ht="12.75">
      <c r="Q698" s="34"/>
      <c r="R698" s="34"/>
    </row>
    <row r="699" spans="17:18" ht="12.75">
      <c r="Q699" s="34"/>
      <c r="R699" s="34"/>
    </row>
    <row r="700" spans="17:18" ht="12.75">
      <c r="Q700" s="34"/>
      <c r="R700" s="34"/>
    </row>
    <row r="701" spans="17:18" ht="12.75">
      <c r="Q701" s="34"/>
      <c r="R701" s="34"/>
    </row>
    <row r="702" ht="12.75">
      <c r="Q702" s="110"/>
    </row>
    <row r="703" ht="12.75">
      <c r="Q703" s="110"/>
    </row>
    <row r="704" spans="17:18" ht="12.75">
      <c r="Q704" s="33"/>
      <c r="R704" s="33"/>
    </row>
    <row r="705" spans="17:18" ht="12.75">
      <c r="Q705" s="33"/>
      <c r="R705" s="33"/>
    </row>
    <row r="706" spans="17:18" ht="12.75">
      <c r="Q706" s="34"/>
      <c r="R706" s="34"/>
    </row>
    <row r="707" spans="17:18" ht="12.75">
      <c r="Q707" s="34"/>
      <c r="R707" s="34"/>
    </row>
    <row r="708" spans="17:18" ht="12.75">
      <c r="Q708" s="34"/>
      <c r="R708" s="34"/>
    </row>
    <row r="709" spans="17:18" ht="12.75">
      <c r="Q709" s="34"/>
      <c r="R709" s="34"/>
    </row>
    <row r="710" spans="17:18" ht="12.75">
      <c r="Q710" s="34"/>
      <c r="R710" s="34"/>
    </row>
    <row r="711" spans="17:18" ht="12.75">
      <c r="Q711" s="34"/>
      <c r="R711" s="34"/>
    </row>
    <row r="712" spans="17:18" ht="12.75">
      <c r="Q712" s="34"/>
      <c r="R712" s="34"/>
    </row>
    <row r="713" spans="17:18" ht="12.75">
      <c r="Q713" s="34"/>
      <c r="R713" s="34"/>
    </row>
    <row r="714" spans="17:18" ht="12.75">
      <c r="Q714" s="34"/>
      <c r="R714" s="34"/>
    </row>
    <row r="715" spans="17:18" ht="12.75">
      <c r="Q715" s="34"/>
      <c r="R715" s="34"/>
    </row>
    <row r="716" spans="17:18" ht="12.75">
      <c r="Q716" s="34"/>
      <c r="R716" s="34"/>
    </row>
    <row r="717" spans="17:18" ht="12.75">
      <c r="Q717" s="34"/>
      <c r="R717" s="34"/>
    </row>
    <row r="718" spans="17:18" ht="12.75">
      <c r="Q718" s="34"/>
      <c r="R718" s="34"/>
    </row>
    <row r="719" spans="17:18" ht="12.75">
      <c r="Q719" s="34"/>
      <c r="R719" s="34"/>
    </row>
    <row r="720" spans="17:18" ht="12.75">
      <c r="Q720" s="34"/>
      <c r="R720" s="34"/>
    </row>
    <row r="721" spans="17:18" ht="12.75">
      <c r="Q721" s="34"/>
      <c r="R721" s="34"/>
    </row>
    <row r="722" spans="17:18" ht="12.75">
      <c r="Q722" s="34"/>
      <c r="R722" s="34"/>
    </row>
    <row r="723" spans="17:18" ht="12.75">
      <c r="Q723" s="34"/>
      <c r="R723" s="34"/>
    </row>
    <row r="724" spans="17:18" ht="12.75">
      <c r="Q724" s="34"/>
      <c r="R724" s="34"/>
    </row>
    <row r="725" spans="17:18" ht="12.75">
      <c r="Q725" s="34"/>
      <c r="R725" s="34"/>
    </row>
    <row r="726" spans="17:18" ht="12.75">
      <c r="Q726" s="34"/>
      <c r="R726" s="34"/>
    </row>
    <row r="727" spans="17:18" ht="12.75">
      <c r="Q727" s="34"/>
      <c r="R727" s="34"/>
    </row>
    <row r="728" spans="17:18" ht="12.75">
      <c r="Q728" s="34"/>
      <c r="R728" s="34"/>
    </row>
    <row r="729" spans="17:18" ht="12.75">
      <c r="Q729" s="34"/>
      <c r="R729" s="34"/>
    </row>
    <row r="730" spans="17:18" ht="12.75">
      <c r="Q730" s="34"/>
      <c r="R730" s="34"/>
    </row>
    <row r="731" spans="17:18" ht="12.75">
      <c r="Q731" s="34"/>
      <c r="R731" s="34"/>
    </row>
    <row r="732" spans="17:18" ht="12.75">
      <c r="Q732" s="34"/>
      <c r="R732" s="34"/>
    </row>
    <row r="733" spans="17:18" ht="12.75">
      <c r="Q733" s="34"/>
      <c r="R733" s="34"/>
    </row>
    <row r="734" spans="17:18" ht="12.75">
      <c r="Q734" s="34"/>
      <c r="R734" s="34"/>
    </row>
    <row r="735" spans="17:18" ht="12.75">
      <c r="Q735" s="34"/>
      <c r="R735" s="34"/>
    </row>
    <row r="736" spans="17:18" ht="12.75">
      <c r="Q736" s="34"/>
      <c r="R736" s="34"/>
    </row>
    <row r="737" spans="17:18" ht="12.75">
      <c r="Q737" s="34"/>
      <c r="R737" s="34"/>
    </row>
    <row r="738" spans="17:18" ht="12.75">
      <c r="Q738" s="34"/>
      <c r="R738" s="34"/>
    </row>
    <row r="739" spans="17:18" ht="12.75">
      <c r="Q739" s="33"/>
      <c r="R739" s="33"/>
    </row>
    <row r="740" spans="17:18" ht="12.75">
      <c r="Q740" s="33"/>
      <c r="R740" s="33"/>
    </row>
    <row r="741" spans="17:18" ht="12.75">
      <c r="Q741" s="34"/>
      <c r="R741" s="34"/>
    </row>
    <row r="742" spans="17:18" ht="12.75">
      <c r="Q742" s="34"/>
      <c r="R742" s="34"/>
    </row>
    <row r="743" spans="17:18" ht="12.75">
      <c r="Q743" s="34"/>
      <c r="R743" s="34"/>
    </row>
    <row r="744" spans="17:18" ht="12.75">
      <c r="Q744" s="34"/>
      <c r="R744" s="34"/>
    </row>
    <row r="745" spans="17:18" ht="12.75">
      <c r="Q745" s="34"/>
      <c r="R745" s="34"/>
    </row>
    <row r="746" spans="17:18" ht="12.75">
      <c r="Q746" s="34"/>
      <c r="R746" s="34"/>
    </row>
    <row r="747" spans="17:18" ht="12.75">
      <c r="Q747" s="34"/>
      <c r="R747" s="34"/>
    </row>
    <row r="748" spans="17:18" ht="114.75" customHeight="1">
      <c r="Q748" s="34"/>
      <c r="R748" s="34"/>
    </row>
    <row r="749" spans="17:18" ht="12.75">
      <c r="Q749" s="34"/>
      <c r="R749" s="34"/>
    </row>
    <row r="750" spans="17:18" ht="12.75">
      <c r="Q750" s="33"/>
      <c r="R750" s="33"/>
    </row>
    <row r="751" spans="17:18" ht="12.75">
      <c r="Q751" s="44"/>
      <c r="R751" s="44"/>
    </row>
    <row r="752" spans="17:18" ht="12.75">
      <c r="Q752" s="44"/>
      <c r="R752" s="44"/>
    </row>
    <row r="753" spans="17:18" ht="12.75">
      <c r="Q753" s="33"/>
      <c r="R753" s="33"/>
    </row>
    <row r="754" spans="17:18" ht="12.75">
      <c r="Q754" s="33"/>
      <c r="R754" s="33"/>
    </row>
    <row r="755" spans="17:18" ht="12.75">
      <c r="Q755" s="33"/>
      <c r="R755" s="33"/>
    </row>
    <row r="756" ht="12.75">
      <c r="Q756" s="110"/>
    </row>
    <row r="757" ht="12.75">
      <c r="Q757" s="110"/>
    </row>
    <row r="758" spans="17:18" ht="12.75">
      <c r="Q758" s="34"/>
      <c r="R758" s="34"/>
    </row>
    <row r="759" spans="17:18" ht="12.75">
      <c r="Q759" s="34"/>
      <c r="R759" s="34"/>
    </row>
    <row r="760" spans="17:18" ht="12.75">
      <c r="Q760" s="34"/>
      <c r="R760" s="34"/>
    </row>
    <row r="761" spans="17:18" ht="25.5" customHeight="1">
      <c r="Q761" s="34"/>
      <c r="R761" s="34"/>
    </row>
    <row r="762" spans="17:18" ht="12.75">
      <c r="Q762" s="34"/>
      <c r="R762" s="34"/>
    </row>
    <row r="763" spans="17:18" ht="12.75">
      <c r="Q763" s="34"/>
      <c r="R763" s="34"/>
    </row>
    <row r="764" spans="17:18" ht="12.75">
      <c r="Q764" s="34"/>
      <c r="R764" s="34"/>
    </row>
    <row r="765" spans="17:18" ht="12.75">
      <c r="Q765" s="34"/>
      <c r="R765" s="34"/>
    </row>
    <row r="766" spans="17:18" ht="12.75">
      <c r="Q766" s="34"/>
      <c r="R766" s="34"/>
    </row>
    <row r="767" spans="17:18" ht="12.75">
      <c r="Q767" s="34"/>
      <c r="R767" s="34"/>
    </row>
    <row r="768" spans="17:18" ht="12.75">
      <c r="Q768" s="34"/>
      <c r="R768" s="34"/>
    </row>
    <row r="769" ht="12.75">
      <c r="Q769" s="110"/>
    </row>
    <row r="770" ht="12.75">
      <c r="Q770" s="110"/>
    </row>
    <row r="771" spans="17:18" ht="12.75">
      <c r="Q771" s="34"/>
      <c r="R771" s="34"/>
    </row>
    <row r="772" spans="17:18" ht="12.75">
      <c r="Q772" s="34"/>
      <c r="R772" s="34"/>
    </row>
    <row r="773" spans="17:18" ht="25.5" customHeight="1">
      <c r="Q773" s="34"/>
      <c r="R773" s="34"/>
    </row>
    <row r="774" spans="17:18" ht="12.75">
      <c r="Q774" s="34"/>
      <c r="R774" s="34"/>
    </row>
    <row r="775" spans="17:18" ht="12.75">
      <c r="Q775" s="34"/>
      <c r="R775" s="34"/>
    </row>
    <row r="776" spans="17:18" ht="12.75">
      <c r="Q776" s="34"/>
      <c r="R776" s="34"/>
    </row>
    <row r="777" spans="17:18" ht="12.75">
      <c r="Q777" s="34"/>
      <c r="R777" s="34"/>
    </row>
    <row r="778" spans="17:18" ht="12.75">
      <c r="Q778" s="34"/>
      <c r="R778" s="34"/>
    </row>
    <row r="779" spans="17:18" ht="12.75">
      <c r="Q779" s="34"/>
      <c r="R779" s="34"/>
    </row>
    <row r="780" spans="17:18" ht="12.75">
      <c r="Q780" s="34"/>
      <c r="R780" s="34"/>
    </row>
    <row r="781" ht="12.75">
      <c r="Q781" s="110"/>
    </row>
    <row r="782" ht="12.75">
      <c r="Q782" s="110"/>
    </row>
    <row r="783" spans="17:18" ht="12.75">
      <c r="Q783" s="34"/>
      <c r="R783" s="34"/>
    </row>
    <row r="784" spans="17:18" ht="12.75">
      <c r="Q784" s="34"/>
      <c r="R784" s="34"/>
    </row>
    <row r="785" spans="17:18" ht="12.75">
      <c r="Q785" s="34"/>
      <c r="R785" s="34"/>
    </row>
    <row r="786" spans="17:18" ht="12.75">
      <c r="Q786" s="34"/>
      <c r="R786" s="34"/>
    </row>
    <row r="787" spans="17:18" ht="12.75">
      <c r="Q787" s="34"/>
      <c r="R787" s="34"/>
    </row>
    <row r="788" spans="17:18" ht="12.75">
      <c r="Q788" s="34"/>
      <c r="R788" s="34"/>
    </row>
    <row r="789" spans="17:18" ht="12.75">
      <c r="Q789" s="34"/>
      <c r="R789" s="34"/>
    </row>
    <row r="790" spans="17:18" ht="12.75">
      <c r="Q790" s="34"/>
      <c r="R790" s="34"/>
    </row>
    <row r="791" spans="17:18" ht="12.75">
      <c r="Q791" s="34"/>
      <c r="R791" s="34"/>
    </row>
    <row r="792" spans="17:18" ht="12.75">
      <c r="Q792" s="34"/>
      <c r="R792" s="34"/>
    </row>
    <row r="793" spans="17:18" ht="51" customHeight="1">
      <c r="Q793" s="34"/>
      <c r="R793" s="34"/>
    </row>
    <row r="794" spans="17:18" ht="12.75">
      <c r="Q794" s="34"/>
      <c r="R794" s="34"/>
    </row>
    <row r="795" spans="17:18" ht="12.75">
      <c r="Q795" s="34"/>
      <c r="R795" s="34"/>
    </row>
    <row r="796" spans="17:18" ht="12.75">
      <c r="Q796" s="34"/>
      <c r="R796" s="34"/>
    </row>
    <row r="797" spans="17:18" ht="12.75">
      <c r="Q797" s="34"/>
      <c r="R797" s="34"/>
    </row>
    <row r="798" spans="17:18" ht="12.75">
      <c r="Q798" s="34"/>
      <c r="R798" s="34"/>
    </row>
    <row r="799" spans="17:18" ht="12.75">
      <c r="Q799" s="34"/>
      <c r="R799" s="34"/>
    </row>
    <row r="800" spans="17:18" ht="12.75">
      <c r="Q800" s="34"/>
      <c r="R800" s="34"/>
    </row>
    <row r="801" ht="103.5" customHeight="1">
      <c r="Q801" s="110"/>
    </row>
    <row r="802" ht="12.75">
      <c r="Q802" s="110"/>
    </row>
    <row r="803" spans="17:18" ht="12.75">
      <c r="Q803" s="43"/>
      <c r="R803" s="43"/>
    </row>
    <row r="804" spans="17:18" ht="12.75">
      <c r="Q804" s="43"/>
      <c r="R804" s="43"/>
    </row>
    <row r="805" spans="17:18" ht="12.75">
      <c r="Q805" s="38"/>
      <c r="R805" s="38"/>
    </row>
    <row r="806" spans="17:18" ht="12.75">
      <c r="Q806" s="38"/>
      <c r="R806" s="38"/>
    </row>
    <row r="807" spans="17:18" ht="12.75">
      <c r="Q807" s="38"/>
      <c r="R807" s="38"/>
    </row>
    <row r="808" spans="17:18" ht="12.75">
      <c r="Q808" s="38"/>
      <c r="R808" s="38"/>
    </row>
    <row r="809" ht="12.75">
      <c r="Q809" s="110"/>
    </row>
    <row r="810" ht="12.75">
      <c r="Q810" s="110"/>
    </row>
    <row r="811" spans="17:18" ht="12.75">
      <c r="Q811" s="33"/>
      <c r="R811" s="33"/>
    </row>
    <row r="812" spans="17:18" ht="12.75">
      <c r="Q812" s="33"/>
      <c r="R812" s="33"/>
    </row>
    <row r="813" spans="17:18" ht="12.75">
      <c r="Q813" s="34"/>
      <c r="R813" s="34"/>
    </row>
    <row r="814" spans="17:18" ht="51" customHeight="1">
      <c r="Q814" s="34"/>
      <c r="R814" s="34"/>
    </row>
    <row r="815" spans="17:18" ht="12.75">
      <c r="Q815" s="34"/>
      <c r="R815" s="34"/>
    </row>
    <row r="816" spans="17:18" ht="12.75">
      <c r="Q816" s="34"/>
      <c r="R816" s="34"/>
    </row>
    <row r="817" spans="17:18" ht="12.75">
      <c r="Q817" s="34"/>
      <c r="R817" s="34"/>
    </row>
    <row r="818" spans="17:18" ht="12.75">
      <c r="Q818" s="34"/>
      <c r="R818" s="34"/>
    </row>
    <row r="819" spans="17:18" ht="12.75">
      <c r="Q819" s="34"/>
      <c r="R819" s="34"/>
    </row>
    <row r="820" spans="17:18" ht="12.75">
      <c r="Q820" s="34"/>
      <c r="R820" s="34"/>
    </row>
    <row r="821" spans="17:18" ht="12.75">
      <c r="Q821" s="34"/>
      <c r="R821" s="34"/>
    </row>
    <row r="822" ht="12.75">
      <c r="Q822" s="110"/>
    </row>
    <row r="823" ht="18" customHeight="1">
      <c r="Q823" s="110"/>
    </row>
    <row r="824" spans="17:18" ht="12.75">
      <c r="Q824" s="33"/>
      <c r="R824" s="33"/>
    </row>
    <row r="825" spans="17:18" ht="12.75">
      <c r="Q825" s="33"/>
      <c r="R825" s="33"/>
    </row>
    <row r="826" spans="17:18" ht="12.75">
      <c r="Q826" s="34"/>
      <c r="R826" s="34"/>
    </row>
    <row r="827" spans="17:18" ht="12.75">
      <c r="Q827" s="34"/>
      <c r="R827" s="34"/>
    </row>
    <row r="828" spans="17:18" ht="12.75">
      <c r="Q828" s="34"/>
      <c r="R828" s="34"/>
    </row>
    <row r="829" spans="17:18" ht="12.75">
      <c r="Q829" s="34"/>
      <c r="R829" s="34"/>
    </row>
    <row r="830" spans="17:18" ht="12.75">
      <c r="Q830" s="34"/>
      <c r="R830" s="34"/>
    </row>
    <row r="831" ht="12.75">
      <c r="Q831" s="110"/>
    </row>
    <row r="832" ht="12.75">
      <c r="Q832" s="110"/>
    </row>
    <row r="833" spans="17:18" ht="12.75" customHeight="1">
      <c r="Q833" s="33"/>
      <c r="R833" s="33"/>
    </row>
    <row r="834" spans="17:18" ht="12.75">
      <c r="Q834" s="33"/>
      <c r="R834" s="33"/>
    </row>
    <row r="835" spans="17:18" ht="12.75">
      <c r="Q835" s="38"/>
      <c r="R835" s="38"/>
    </row>
    <row r="836" spans="17:18" ht="12.75">
      <c r="Q836" s="39"/>
      <c r="R836" s="39"/>
    </row>
    <row r="837" spans="17:18" ht="12.75">
      <c r="Q837" s="39"/>
      <c r="R837" s="39"/>
    </row>
    <row r="838" spans="17:18" ht="12.75">
      <c r="Q838" s="39"/>
      <c r="R838" s="39"/>
    </row>
    <row r="839" spans="17:18" ht="12.75">
      <c r="Q839" s="39"/>
      <c r="R839" s="39"/>
    </row>
    <row r="840" spans="17:18" ht="12.75" customHeight="1">
      <c r="Q840" s="39"/>
      <c r="R840" s="39"/>
    </row>
    <row r="841" ht="12.75">
      <c r="Q841" s="110"/>
    </row>
    <row r="842" ht="12.75">
      <c r="Q842" s="110"/>
    </row>
    <row r="843" spans="17:18" ht="12.75">
      <c r="Q843" s="42"/>
      <c r="R843" s="42"/>
    </row>
    <row r="844" spans="17:18" ht="12.75">
      <c r="Q844" s="42"/>
      <c r="R844" s="42"/>
    </row>
    <row r="845" spans="17:18" ht="12.75">
      <c r="Q845" s="39"/>
      <c r="R845" s="39"/>
    </row>
    <row r="846" spans="17:18" ht="12.75">
      <c r="Q846" s="39"/>
      <c r="R846" s="39"/>
    </row>
    <row r="847" spans="17:18" ht="12.75">
      <c r="Q847" s="39"/>
      <c r="R847" s="39"/>
    </row>
    <row r="848" ht="12.75">
      <c r="Q848" s="110"/>
    </row>
    <row r="849" ht="12.75">
      <c r="Q849" s="110"/>
    </row>
    <row r="850" spans="17:18" ht="12.75">
      <c r="Q850" s="42"/>
      <c r="R850" s="42"/>
    </row>
    <row r="851" spans="17:18" ht="12.75">
      <c r="Q851" s="42"/>
      <c r="R851" s="42"/>
    </row>
    <row r="852" spans="17:18" ht="12.75" customHeight="1">
      <c r="Q852" s="42"/>
      <c r="R852" s="42"/>
    </row>
    <row r="853" spans="17:18" ht="12.75">
      <c r="Q853" s="42"/>
      <c r="R853" s="42"/>
    </row>
    <row r="854" spans="17:18" ht="12.75" customHeight="1">
      <c r="Q854" s="42"/>
      <c r="R854" s="42"/>
    </row>
    <row r="855" spans="17:18" ht="12.75">
      <c r="Q855" s="42"/>
      <c r="R855" s="42"/>
    </row>
    <row r="856" spans="17:18" ht="12.75">
      <c r="Q856" s="42"/>
      <c r="R856" s="42"/>
    </row>
    <row r="857" spans="17:18" ht="12.75">
      <c r="Q857" s="41"/>
      <c r="R857" s="41"/>
    </row>
    <row r="858" spans="17:18" ht="12.75">
      <c r="Q858" s="41"/>
      <c r="R858" s="41"/>
    </row>
    <row r="859" spans="17:18" ht="12.75">
      <c r="Q859" s="42"/>
      <c r="R859" s="42"/>
    </row>
    <row r="860" ht="12.75">
      <c r="Q860" s="112"/>
    </row>
    <row r="861" ht="12.75">
      <c r="Q861" s="112"/>
    </row>
    <row r="862" spans="17:18" ht="12.75">
      <c r="Q862" s="42"/>
      <c r="R862" s="113"/>
    </row>
    <row r="863" spans="17:18" ht="12.75">
      <c r="Q863" s="42"/>
      <c r="R863" s="113"/>
    </row>
    <row r="864" spans="17:18" ht="12.75">
      <c r="Q864" s="39"/>
      <c r="R864" s="39"/>
    </row>
    <row r="865" spans="17:18" ht="12.75">
      <c r="Q865" s="39"/>
      <c r="R865" s="39"/>
    </row>
    <row r="866" spans="17:18" ht="12.75">
      <c r="Q866" s="39"/>
      <c r="R866" s="39"/>
    </row>
    <row r="867" spans="17:18" ht="12.75">
      <c r="Q867" s="39"/>
      <c r="R867" s="39"/>
    </row>
    <row r="868" spans="17:18" ht="12.75">
      <c r="Q868" s="39"/>
      <c r="R868" s="39"/>
    </row>
    <row r="869" spans="17:18" ht="12.75">
      <c r="Q869" s="39"/>
      <c r="R869" s="39"/>
    </row>
    <row r="870" spans="17:18" ht="12.75">
      <c r="Q870" s="39"/>
      <c r="R870" s="39"/>
    </row>
    <row r="871" spans="17:18" ht="12.75">
      <c r="Q871" s="39"/>
      <c r="R871" s="39"/>
    </row>
    <row r="872" spans="17:18" ht="12.75">
      <c r="Q872" s="39"/>
      <c r="R872" s="39"/>
    </row>
    <row r="873" spans="17:18" ht="12.75">
      <c r="Q873" s="39"/>
      <c r="R873" s="39"/>
    </row>
    <row r="874" spans="17:18" ht="12.75">
      <c r="Q874" s="39"/>
      <c r="R874" s="39"/>
    </row>
    <row r="875" spans="17:18" ht="12.75">
      <c r="Q875" s="39"/>
      <c r="R875" s="39"/>
    </row>
    <row r="876" spans="17:18" ht="12.75">
      <c r="Q876" s="39"/>
      <c r="R876" s="39"/>
    </row>
    <row r="877" spans="17:18" ht="12.75">
      <c r="Q877" s="39"/>
      <c r="R877" s="39"/>
    </row>
    <row r="878" spans="17:18" ht="12.75">
      <c r="Q878" s="39"/>
      <c r="R878" s="39"/>
    </row>
    <row r="879" spans="17:18" ht="12.75">
      <c r="Q879" s="39"/>
      <c r="R879" s="39"/>
    </row>
    <row r="880" spans="17:18" ht="12.75">
      <c r="Q880" s="39"/>
      <c r="R880" s="39"/>
    </row>
    <row r="881" spans="17:18" ht="12.75">
      <c r="Q881" s="39"/>
      <c r="R881" s="39"/>
    </row>
    <row r="882" spans="17:18" ht="12.75">
      <c r="Q882" s="39"/>
      <c r="R882" s="39"/>
    </row>
    <row r="883" spans="17:18" ht="12.75">
      <c r="Q883" s="39"/>
      <c r="R883" s="39"/>
    </row>
    <row r="884" spans="17:18" ht="12.75">
      <c r="Q884" s="39"/>
      <c r="R884" s="39"/>
    </row>
    <row r="885" spans="17:18" ht="12.75">
      <c r="Q885" s="39"/>
      <c r="R885" s="39"/>
    </row>
    <row r="886" spans="17:18" ht="12.75">
      <c r="Q886" s="39"/>
      <c r="R886" s="39"/>
    </row>
    <row r="887" spans="17:18" ht="12.75">
      <c r="Q887" s="39"/>
      <c r="R887" s="39"/>
    </row>
    <row r="888" spans="17:18" ht="12.75">
      <c r="Q888" s="39"/>
      <c r="R888" s="39"/>
    </row>
    <row r="889" spans="17:18" ht="12.75">
      <c r="Q889" s="39"/>
      <c r="R889" s="39"/>
    </row>
    <row r="890" spans="17:18" ht="12.75">
      <c r="Q890" s="39"/>
      <c r="R890" s="39"/>
    </row>
    <row r="891" spans="17:18" ht="12.75">
      <c r="Q891" s="42"/>
      <c r="R891" s="42"/>
    </row>
    <row r="892" spans="17:18" ht="12.75">
      <c r="Q892" s="42"/>
      <c r="R892" s="42"/>
    </row>
    <row r="893" spans="17:18" ht="12.75">
      <c r="Q893" s="39"/>
      <c r="R893" s="39"/>
    </row>
    <row r="894" spans="17:18" ht="12.75">
      <c r="Q894" s="39"/>
      <c r="R894" s="39"/>
    </row>
    <row r="895" spans="17:18" ht="12.75">
      <c r="Q895" s="39"/>
      <c r="R895" s="39"/>
    </row>
    <row r="896" spans="17:18" ht="12.75">
      <c r="Q896" s="39"/>
      <c r="R896" s="39"/>
    </row>
    <row r="897" spans="17:18" ht="12.75">
      <c r="Q897" s="39"/>
      <c r="R897" s="39"/>
    </row>
    <row r="898" spans="17:18" ht="12.75">
      <c r="Q898" s="39"/>
      <c r="R898" s="39"/>
    </row>
    <row r="899" spans="17:18" ht="12.75">
      <c r="Q899" s="39"/>
      <c r="R899" s="39"/>
    </row>
    <row r="900" spans="17:18" ht="12.75">
      <c r="Q900" s="39"/>
      <c r="R900" s="39"/>
    </row>
    <row r="901" spans="17:18" ht="12.75">
      <c r="Q901" s="39"/>
      <c r="R901" s="39"/>
    </row>
    <row r="902" spans="17:18" ht="12.75">
      <c r="Q902" s="39"/>
      <c r="R902" s="39"/>
    </row>
    <row r="903" spans="17:18" ht="12.75">
      <c r="Q903" s="39"/>
      <c r="R903" s="39"/>
    </row>
    <row r="904" spans="17:18" ht="12.75">
      <c r="Q904" s="39"/>
      <c r="R904" s="39"/>
    </row>
    <row r="905" spans="17:18" ht="12.75">
      <c r="Q905" s="39"/>
      <c r="R905" s="39"/>
    </row>
    <row r="906" spans="17:18" ht="12.75">
      <c r="Q906" s="39"/>
      <c r="R906" s="39"/>
    </row>
    <row r="907" spans="17:18" ht="12.75">
      <c r="Q907" s="39"/>
      <c r="R907" s="39"/>
    </row>
    <row r="908" spans="17:18" ht="12.75">
      <c r="Q908" s="39"/>
      <c r="R908" s="39"/>
    </row>
    <row r="909" spans="17:18" ht="12.75">
      <c r="Q909" s="39"/>
      <c r="R909" s="39"/>
    </row>
    <row r="910" spans="17:18" ht="12.75">
      <c r="Q910" s="39"/>
      <c r="R910" s="39"/>
    </row>
    <row r="911" spans="17:18" ht="12.75">
      <c r="Q911" s="39"/>
      <c r="R911" s="39"/>
    </row>
    <row r="912" spans="17:18" ht="12.75">
      <c r="Q912" s="39"/>
      <c r="R912" s="39"/>
    </row>
    <row r="913" spans="17:18" ht="12.75">
      <c r="Q913" s="39"/>
      <c r="R913" s="39"/>
    </row>
    <row r="914" spans="17:18" ht="12.75">
      <c r="Q914" s="39"/>
      <c r="R914" s="39"/>
    </row>
    <row r="915" spans="17:18" ht="12.75">
      <c r="Q915" s="39"/>
      <c r="R915" s="39"/>
    </row>
    <row r="916" spans="17:18" ht="12.75">
      <c r="Q916" s="39"/>
      <c r="R916" s="39"/>
    </row>
    <row r="917" spans="17:18" ht="12.75">
      <c r="Q917" s="39"/>
      <c r="R917" s="39"/>
    </row>
    <row r="918" spans="17:18" ht="12.75">
      <c r="Q918" s="39"/>
      <c r="R918" s="39"/>
    </row>
    <row r="919" spans="17:18" ht="12.75">
      <c r="Q919" s="39"/>
      <c r="R919" s="39"/>
    </row>
    <row r="920" spans="17:18" ht="12.75">
      <c r="Q920" s="39"/>
      <c r="R920" s="39"/>
    </row>
    <row r="921" spans="17:18" ht="12.75">
      <c r="Q921" s="39"/>
      <c r="R921" s="39"/>
    </row>
    <row r="922" spans="17:18" ht="12.75">
      <c r="Q922" s="39"/>
      <c r="R922" s="39"/>
    </row>
    <row r="923" spans="17:18" ht="12.75">
      <c r="Q923" s="39"/>
      <c r="R923" s="39"/>
    </row>
    <row r="924" spans="17:18" ht="12.75">
      <c r="Q924" s="39"/>
      <c r="R924" s="39"/>
    </row>
    <row r="925" spans="17:18" ht="12.75">
      <c r="Q925" s="39"/>
      <c r="R925" s="39"/>
    </row>
    <row r="926" spans="17:18" ht="12.75">
      <c r="Q926" s="39"/>
      <c r="R926" s="39"/>
    </row>
    <row r="927" spans="17:18" ht="12.75">
      <c r="Q927" s="39"/>
      <c r="R927" s="39"/>
    </row>
    <row r="928" spans="17:18" ht="12.75">
      <c r="Q928" s="42"/>
      <c r="R928" s="42"/>
    </row>
    <row r="929" spans="17:18" ht="12.75">
      <c r="Q929" s="42"/>
      <c r="R929" s="42"/>
    </row>
    <row r="930" spans="17:18" ht="12.75">
      <c r="Q930" s="39"/>
      <c r="R930" s="39"/>
    </row>
    <row r="931" spans="17:18" ht="12.75">
      <c r="Q931" s="39"/>
      <c r="R931" s="39"/>
    </row>
    <row r="932" spans="17:18" ht="12.75">
      <c r="Q932" s="39"/>
      <c r="R932" s="39"/>
    </row>
    <row r="933" spans="17:18" ht="12.75">
      <c r="Q933" s="39"/>
      <c r="R933" s="39"/>
    </row>
    <row r="934" spans="17:18" ht="12.75">
      <c r="Q934" s="39"/>
      <c r="R934" s="39"/>
    </row>
    <row r="935" spans="17:18" ht="12.75" customHeight="1">
      <c r="Q935" s="39"/>
      <c r="R935" s="39"/>
    </row>
    <row r="936" spans="17:18" ht="12.75">
      <c r="Q936" s="39"/>
      <c r="R936" s="39"/>
    </row>
    <row r="937" spans="17:18" ht="12.75">
      <c r="Q937" s="39"/>
      <c r="R937" s="39"/>
    </row>
    <row r="938" spans="17:18" ht="12.75">
      <c r="Q938" s="39"/>
      <c r="R938" s="39"/>
    </row>
    <row r="939" spans="17:18" ht="12.75">
      <c r="Q939" s="39"/>
      <c r="R939" s="39"/>
    </row>
    <row r="940" spans="17:18" ht="12.75">
      <c r="Q940" s="39"/>
      <c r="R940" s="39"/>
    </row>
    <row r="941" spans="17:18" ht="12.75">
      <c r="Q941" s="39"/>
      <c r="R941" s="39"/>
    </row>
    <row r="942" spans="17:18" ht="12.75">
      <c r="Q942" s="39"/>
      <c r="R942" s="39"/>
    </row>
    <row r="943" ht="12.75">
      <c r="Q943" s="110"/>
    </row>
    <row r="944" ht="12.75">
      <c r="Q944" s="110"/>
    </row>
    <row r="945" spans="17:18" ht="12.75">
      <c r="Q945" s="42"/>
      <c r="R945" s="42"/>
    </row>
    <row r="946" spans="17:18" ht="12.75">
      <c r="Q946" s="42"/>
      <c r="R946" s="42"/>
    </row>
    <row r="947" spans="17:18" ht="12.75">
      <c r="Q947" s="39"/>
      <c r="R947" s="39"/>
    </row>
    <row r="948" spans="17:18" ht="12.75">
      <c r="Q948" s="39"/>
      <c r="R948" s="39"/>
    </row>
    <row r="949" spans="17:18" ht="12.75">
      <c r="Q949" s="39"/>
      <c r="R949" s="39"/>
    </row>
    <row r="950" spans="17:18" ht="12.75">
      <c r="Q950" s="39"/>
      <c r="R950" s="39"/>
    </row>
    <row r="951" spans="17:18" ht="12.75">
      <c r="Q951" s="39"/>
      <c r="R951" s="39"/>
    </row>
    <row r="952" spans="17:18" ht="12.75">
      <c r="Q952" s="39"/>
      <c r="R952" s="39"/>
    </row>
    <row r="953" spans="17:18" ht="12.75">
      <c r="Q953" s="39"/>
      <c r="R953" s="39"/>
    </row>
    <row r="954" spans="17:18" ht="12.75">
      <c r="Q954" s="39"/>
      <c r="R954" s="39"/>
    </row>
    <row r="955" spans="17:18" ht="12.75">
      <c r="Q955" s="39"/>
      <c r="R955" s="39"/>
    </row>
    <row r="956" spans="17:18" ht="12.75">
      <c r="Q956" s="39"/>
      <c r="R956" s="39"/>
    </row>
    <row r="957" spans="17:18" ht="12.75">
      <c r="Q957" s="39"/>
      <c r="R957" s="39"/>
    </row>
    <row r="958" spans="17:18" ht="12.75">
      <c r="Q958" s="39"/>
      <c r="R958" s="39"/>
    </row>
    <row r="959" spans="17:18" ht="12.75">
      <c r="Q959" s="39"/>
      <c r="R959" s="39"/>
    </row>
    <row r="960" spans="17:18" ht="12.75">
      <c r="Q960" s="39"/>
      <c r="R960" s="39"/>
    </row>
    <row r="961" spans="17:18" ht="12.75">
      <c r="Q961" s="39"/>
      <c r="R961" s="39"/>
    </row>
    <row r="962" spans="17:18" ht="12.75">
      <c r="Q962" s="39"/>
      <c r="R962" s="39"/>
    </row>
    <row r="963" spans="17:18" ht="12.75">
      <c r="Q963" s="42"/>
      <c r="R963" s="42"/>
    </row>
    <row r="964" spans="17:18" ht="12.75">
      <c r="Q964" s="42"/>
      <c r="R964" s="42"/>
    </row>
    <row r="965" spans="17:18" ht="12.75">
      <c r="Q965" s="39"/>
      <c r="R965" s="39"/>
    </row>
    <row r="966" spans="17:18" ht="12.75">
      <c r="Q966" s="39"/>
      <c r="R966" s="39"/>
    </row>
    <row r="967" spans="17:18" ht="12.75">
      <c r="Q967" s="39"/>
      <c r="R967" s="39"/>
    </row>
    <row r="968" spans="17:18" ht="12.75">
      <c r="Q968" s="39"/>
      <c r="R968" s="39"/>
    </row>
    <row r="969" spans="17:18" ht="12.75">
      <c r="Q969" s="39"/>
      <c r="R969" s="39"/>
    </row>
    <row r="970" spans="17:18" ht="12.75">
      <c r="Q970" s="39"/>
      <c r="R970" s="39"/>
    </row>
    <row r="971" spans="17:18" ht="12.75">
      <c r="Q971" s="39"/>
      <c r="R971" s="39"/>
    </row>
    <row r="972" spans="17:18" ht="12.75">
      <c r="Q972" s="39"/>
      <c r="R972" s="39"/>
    </row>
    <row r="973" spans="17:18" ht="12.75" customHeight="1">
      <c r="Q973" s="39"/>
      <c r="R973" s="39"/>
    </row>
    <row r="974" spans="17:18" ht="12.75">
      <c r="Q974" s="39"/>
      <c r="R974" s="39"/>
    </row>
    <row r="975" spans="17:18" ht="12.75">
      <c r="Q975" s="39"/>
      <c r="R975" s="39"/>
    </row>
    <row r="976" spans="17:18" ht="12.75">
      <c r="Q976" s="39"/>
      <c r="R976" s="39"/>
    </row>
    <row r="977" spans="17:18" ht="12.75">
      <c r="Q977" s="39"/>
      <c r="R977" s="39"/>
    </row>
    <row r="978" spans="17:18" ht="12.75">
      <c r="Q978" s="39"/>
      <c r="R978" s="39"/>
    </row>
    <row r="979" spans="17:18" ht="12.75">
      <c r="Q979" s="39"/>
      <c r="R979" s="39"/>
    </row>
    <row r="980" spans="17:18" ht="12.75">
      <c r="Q980" s="39"/>
      <c r="R980" s="39"/>
    </row>
    <row r="981" ht="12.75">
      <c r="Q981" s="110"/>
    </row>
    <row r="982" ht="12.75">
      <c r="Q982" s="110"/>
    </row>
    <row r="983" spans="17:18" ht="12.75">
      <c r="Q983" s="42"/>
      <c r="R983" s="42"/>
    </row>
    <row r="984" spans="17:18" ht="12.75">
      <c r="Q984" s="42"/>
      <c r="R984" s="42"/>
    </row>
    <row r="985" spans="17:18" ht="12.75">
      <c r="Q985" s="39"/>
      <c r="R985" s="39"/>
    </row>
    <row r="986" spans="17:18" ht="12.75">
      <c r="Q986" s="39"/>
      <c r="R986" s="39"/>
    </row>
    <row r="987" spans="17:18" ht="12.75">
      <c r="Q987" s="39"/>
      <c r="R987" s="39"/>
    </row>
    <row r="988" spans="17:18" ht="12.75">
      <c r="Q988" s="39"/>
      <c r="R988" s="39"/>
    </row>
    <row r="989" spans="17:18" ht="12.75">
      <c r="Q989" s="39"/>
      <c r="R989" s="39"/>
    </row>
    <row r="990" spans="17:18" ht="12.75">
      <c r="Q990" s="39"/>
      <c r="R990" s="39"/>
    </row>
    <row r="991" spans="17:18" ht="12.75">
      <c r="Q991" s="39"/>
      <c r="R991" s="39"/>
    </row>
    <row r="992" spans="17:18" ht="12.75">
      <c r="Q992" s="39"/>
      <c r="R992" s="39"/>
    </row>
    <row r="993" spans="17:18" ht="12.75">
      <c r="Q993" s="39"/>
      <c r="R993" s="39"/>
    </row>
    <row r="994" spans="17:18" ht="12.75">
      <c r="Q994" s="39"/>
      <c r="R994" s="39"/>
    </row>
    <row r="995" spans="17:18" ht="12.75">
      <c r="Q995" s="39"/>
      <c r="R995" s="39"/>
    </row>
    <row r="996" spans="17:18" ht="12.75">
      <c r="Q996" s="39"/>
      <c r="R996" s="39"/>
    </row>
    <row r="997" spans="17:18" ht="12.75">
      <c r="Q997" s="39"/>
      <c r="R997" s="39"/>
    </row>
    <row r="998" spans="17:18" ht="12.75">
      <c r="Q998" s="39"/>
      <c r="R998" s="39"/>
    </row>
    <row r="999" spans="17:18" ht="12.75">
      <c r="Q999" s="39"/>
      <c r="R999" s="39"/>
    </row>
    <row r="1000" spans="17:18" ht="12.75">
      <c r="Q1000" s="39"/>
      <c r="R1000" s="39"/>
    </row>
    <row r="1001" spans="17:18" ht="12.75" customHeight="1">
      <c r="Q1001" s="39"/>
      <c r="R1001" s="39"/>
    </row>
    <row r="1002" spans="17:18" ht="12.75">
      <c r="Q1002" s="39"/>
      <c r="R1002" s="39"/>
    </row>
    <row r="1003" spans="17:18" ht="12.75">
      <c r="Q1003" s="39"/>
      <c r="R1003" s="39"/>
    </row>
    <row r="1004" spans="17:18" ht="12.75">
      <c r="Q1004" s="39"/>
      <c r="R1004" s="39"/>
    </row>
    <row r="1005" spans="17:18" ht="12.75">
      <c r="Q1005" s="39"/>
      <c r="R1005" s="39"/>
    </row>
    <row r="1006" spans="17:18" ht="12.75">
      <c r="Q1006" s="39"/>
      <c r="R1006" s="39"/>
    </row>
    <row r="1007" spans="17:18" ht="12.75">
      <c r="Q1007" s="39"/>
      <c r="R1007" s="39"/>
    </row>
    <row r="1008" spans="17:18" ht="12.75">
      <c r="Q1008" s="39"/>
      <c r="R1008" s="39"/>
    </row>
    <row r="1009" ht="12.75">
      <c r="Q1009" s="110"/>
    </row>
    <row r="1010" ht="12.75">
      <c r="Q1010" s="110"/>
    </row>
    <row r="1011" spans="17:18" ht="12.75">
      <c r="Q1011" s="42"/>
      <c r="R1011" s="42"/>
    </row>
    <row r="1012" spans="17:18" ht="12.75">
      <c r="Q1012" s="42"/>
      <c r="R1012" s="42"/>
    </row>
    <row r="1013" spans="17:18" ht="12.75">
      <c r="Q1013" s="39"/>
      <c r="R1013" s="39"/>
    </row>
    <row r="1014" spans="17:18" ht="12.75">
      <c r="Q1014" s="39"/>
      <c r="R1014" s="39"/>
    </row>
    <row r="1015" spans="17:18" ht="12.75">
      <c r="Q1015" s="39"/>
      <c r="R1015" s="39"/>
    </row>
    <row r="1016" spans="17:18" ht="12.75">
      <c r="Q1016" s="39"/>
      <c r="R1016" s="39"/>
    </row>
    <row r="1017" spans="17:18" ht="12.75">
      <c r="Q1017" s="39"/>
      <c r="R1017" s="39"/>
    </row>
    <row r="1018" spans="17:18" ht="12.75">
      <c r="Q1018" s="39"/>
      <c r="R1018" s="39"/>
    </row>
    <row r="1019" spans="17:18" ht="12.75">
      <c r="Q1019" s="39"/>
      <c r="R1019" s="39"/>
    </row>
    <row r="1020" spans="17:18" ht="12.75">
      <c r="Q1020" s="39"/>
      <c r="R1020" s="39"/>
    </row>
    <row r="1021" spans="17:18" ht="12.75">
      <c r="Q1021" s="39"/>
      <c r="R1021" s="39"/>
    </row>
    <row r="1022" spans="17:18" ht="12.75">
      <c r="Q1022" s="39"/>
      <c r="R1022" s="39"/>
    </row>
    <row r="1023" spans="17:18" ht="12.75">
      <c r="Q1023" s="39"/>
      <c r="R1023" s="39"/>
    </row>
    <row r="1024" spans="17:18" ht="12.75">
      <c r="Q1024" s="39"/>
      <c r="R1024" s="39"/>
    </row>
    <row r="1025" spans="17:18" ht="12.75">
      <c r="Q1025" s="39"/>
      <c r="R1025" s="39"/>
    </row>
    <row r="1026" spans="17:18" ht="12.75">
      <c r="Q1026" s="39"/>
      <c r="R1026" s="39"/>
    </row>
    <row r="1027" spans="17:18" ht="12.75" customHeight="1">
      <c r="Q1027" s="39"/>
      <c r="R1027" s="39"/>
    </row>
    <row r="1028" spans="17:18" ht="12.75">
      <c r="Q1028" s="39"/>
      <c r="R1028" s="39"/>
    </row>
    <row r="1029" spans="17:18" ht="12.75">
      <c r="Q1029" s="39"/>
      <c r="R1029" s="39"/>
    </row>
    <row r="1030" spans="17:18" ht="12.75">
      <c r="Q1030" s="39"/>
      <c r="R1030" s="39"/>
    </row>
    <row r="1031" spans="17:18" ht="12.75">
      <c r="Q1031" s="42"/>
      <c r="R1031" s="42"/>
    </row>
    <row r="1032" spans="17:18" ht="12.75">
      <c r="Q1032" s="41"/>
      <c r="R1032" s="41"/>
    </row>
    <row r="1033" spans="17:18" ht="12.75">
      <c r="Q1033" s="41"/>
      <c r="R1033" s="41"/>
    </row>
    <row r="1034" spans="17:18" ht="12.75">
      <c r="Q1034" s="42"/>
      <c r="R1034" s="42"/>
    </row>
    <row r="1035" ht="12.75">
      <c r="Q1035" s="110"/>
    </row>
    <row r="1036" ht="12.75">
      <c r="Q1036" s="110"/>
    </row>
    <row r="1037" spans="17:18" ht="12.75">
      <c r="Q1037" s="42"/>
      <c r="R1037" s="42"/>
    </row>
    <row r="1038" spans="17:18" ht="12.75">
      <c r="Q1038" s="42"/>
      <c r="R1038" s="42"/>
    </row>
    <row r="1039" spans="17:18" ht="12.75">
      <c r="Q1039" s="39"/>
      <c r="R1039" s="39"/>
    </row>
    <row r="1040" spans="17:18" ht="12.75">
      <c r="Q1040" s="39"/>
      <c r="R1040" s="39"/>
    </row>
    <row r="1041" spans="17:18" ht="12.75">
      <c r="Q1041" s="39"/>
      <c r="R1041" s="39"/>
    </row>
    <row r="1042" spans="17:18" ht="12.75">
      <c r="Q1042" s="39"/>
      <c r="R1042" s="39"/>
    </row>
    <row r="1043" spans="17:18" ht="12.75">
      <c r="Q1043" s="39"/>
      <c r="R1043" s="39"/>
    </row>
    <row r="1044" spans="17:18" ht="12.75">
      <c r="Q1044" s="39"/>
      <c r="R1044" s="39"/>
    </row>
    <row r="1045" spans="17:18" ht="12.75">
      <c r="Q1045" s="39"/>
      <c r="R1045" s="39"/>
    </row>
    <row r="1046" spans="17:18" ht="12.75">
      <c r="Q1046" s="39"/>
      <c r="R1046" s="39"/>
    </row>
    <row r="1047" spans="17:18" ht="12.75">
      <c r="Q1047" s="39"/>
      <c r="R1047" s="39"/>
    </row>
    <row r="1048" spans="17:18" ht="12.75">
      <c r="Q1048" s="39"/>
      <c r="R1048" s="39"/>
    </row>
    <row r="1049" spans="17:18" ht="12.75">
      <c r="Q1049" s="39"/>
      <c r="R1049" s="39"/>
    </row>
    <row r="1050" spans="17:18" ht="12.75">
      <c r="Q1050" s="39"/>
      <c r="R1050" s="39"/>
    </row>
    <row r="1051" spans="17:18" ht="12.75">
      <c r="Q1051" s="39"/>
      <c r="R1051" s="39"/>
    </row>
    <row r="1052" spans="17:18" ht="12.75">
      <c r="Q1052" s="39"/>
      <c r="R1052" s="39"/>
    </row>
    <row r="1053" spans="17:18" ht="12.75">
      <c r="Q1053" s="39"/>
      <c r="R1053" s="39"/>
    </row>
    <row r="1054" spans="17:18" ht="12.75" customHeight="1">
      <c r="Q1054" s="39"/>
      <c r="R1054" s="39"/>
    </row>
    <row r="1055" spans="17:18" ht="12.75">
      <c r="Q1055" s="39"/>
      <c r="R1055" s="39"/>
    </row>
    <row r="1056" spans="17:18" ht="12.75">
      <c r="Q1056" s="39"/>
      <c r="R1056" s="39"/>
    </row>
    <row r="1057" spans="17:18" ht="12.75">
      <c r="Q1057" s="39"/>
      <c r="R1057" s="39"/>
    </row>
    <row r="1058" spans="17:18" ht="12.75">
      <c r="Q1058" s="39"/>
      <c r="R1058" s="39"/>
    </row>
    <row r="1059" spans="17:18" ht="12.75">
      <c r="Q1059" s="39"/>
      <c r="R1059" s="39"/>
    </row>
    <row r="1060" spans="17:18" ht="12.75">
      <c r="Q1060" s="39"/>
      <c r="R1060" s="39"/>
    </row>
    <row r="1061" spans="17:18" ht="12.75">
      <c r="Q1061" s="39"/>
      <c r="R1061" s="39"/>
    </row>
    <row r="1062" ht="12.75">
      <c r="Q1062" s="110"/>
    </row>
    <row r="1063" ht="12.75">
      <c r="Q1063" s="110"/>
    </row>
    <row r="1064" spans="17:18" ht="12.75">
      <c r="Q1064" s="42"/>
      <c r="R1064" s="42"/>
    </row>
    <row r="1065" spans="17:18" ht="12.75">
      <c r="Q1065" s="42"/>
      <c r="R1065" s="42"/>
    </row>
    <row r="1066" spans="17:18" ht="12.75">
      <c r="Q1066" s="39"/>
      <c r="R1066" s="39"/>
    </row>
    <row r="1067" spans="17:18" ht="12.75">
      <c r="Q1067" s="39"/>
      <c r="R1067" s="39"/>
    </row>
    <row r="1068" spans="17:18" ht="12.75">
      <c r="Q1068" s="39"/>
      <c r="R1068" s="39"/>
    </row>
    <row r="1069" spans="17:18" ht="12.75">
      <c r="Q1069" s="39"/>
      <c r="R1069" s="39"/>
    </row>
    <row r="1070" spans="17:18" ht="12.75">
      <c r="Q1070" s="39"/>
      <c r="R1070" s="39"/>
    </row>
    <row r="1071" spans="17:18" ht="12.75">
      <c r="Q1071" s="39"/>
      <c r="R1071" s="39"/>
    </row>
    <row r="1072" spans="17:18" ht="12.75">
      <c r="Q1072" s="39"/>
      <c r="R1072" s="39"/>
    </row>
    <row r="1073" spans="17:18" ht="12.75" customHeight="1">
      <c r="Q1073" s="39"/>
      <c r="R1073" s="39"/>
    </row>
    <row r="1074" spans="17:18" ht="12.75">
      <c r="Q1074" s="39"/>
      <c r="R1074" s="39"/>
    </row>
    <row r="1075" spans="17:18" ht="12.75">
      <c r="Q1075" s="39"/>
      <c r="R1075" s="39"/>
    </row>
    <row r="1076" spans="17:18" ht="12.75">
      <c r="Q1076" s="39"/>
      <c r="R1076" s="39"/>
    </row>
    <row r="1077" spans="17:18" ht="12.75">
      <c r="Q1077" s="39"/>
      <c r="R1077" s="39"/>
    </row>
    <row r="1078" spans="17:18" ht="12.75">
      <c r="Q1078" s="39"/>
      <c r="R1078" s="39"/>
    </row>
    <row r="1079" spans="17:18" ht="12.75">
      <c r="Q1079" s="42"/>
      <c r="R1079" s="42"/>
    </row>
    <row r="1080" spans="17:18" ht="12.75">
      <c r="Q1080" s="42"/>
      <c r="R1080" s="42"/>
    </row>
    <row r="1081" ht="12.75">
      <c r="Q1081" s="110"/>
    </row>
    <row r="1082" ht="12.75">
      <c r="Q1082" s="110"/>
    </row>
    <row r="1083" spans="17:18" ht="12.75">
      <c r="Q1083" s="42"/>
      <c r="R1083" s="42"/>
    </row>
    <row r="1084" spans="17:18" ht="12.75">
      <c r="Q1084" s="42"/>
      <c r="R1084" s="42"/>
    </row>
    <row r="1085" spans="17:18" ht="12.75">
      <c r="Q1085" s="39"/>
      <c r="R1085" s="39"/>
    </row>
    <row r="1086" spans="17:18" ht="12.75">
      <c r="Q1086" s="39"/>
      <c r="R1086" s="39"/>
    </row>
    <row r="1087" spans="17:18" ht="12.75">
      <c r="Q1087" s="39"/>
      <c r="R1087" s="39"/>
    </row>
    <row r="1088" spans="17:18" ht="12.75">
      <c r="Q1088" s="39"/>
      <c r="R1088" s="39"/>
    </row>
    <row r="1089" spans="17:18" ht="12.75">
      <c r="Q1089" s="39"/>
      <c r="R1089" s="39"/>
    </row>
    <row r="1090" spans="17:18" ht="12.75">
      <c r="Q1090" s="39"/>
      <c r="R1090" s="39"/>
    </row>
    <row r="1091" spans="17:18" ht="12.75">
      <c r="Q1091" s="39"/>
      <c r="R1091" s="39"/>
    </row>
    <row r="1092" spans="17:18" ht="12.75">
      <c r="Q1092" s="39"/>
      <c r="R1092" s="39"/>
    </row>
    <row r="1093" spans="17:18" ht="12.75">
      <c r="Q1093" s="39"/>
      <c r="R1093" s="39"/>
    </row>
    <row r="1094" spans="17:18" ht="12.75">
      <c r="Q1094" s="39"/>
      <c r="R1094" s="39"/>
    </row>
    <row r="1095" spans="17:18" ht="12.75">
      <c r="Q1095" s="39"/>
      <c r="R1095" s="39"/>
    </row>
    <row r="1096" spans="17:18" ht="12.75">
      <c r="Q1096" s="39"/>
      <c r="R1096" s="39"/>
    </row>
    <row r="1097" spans="17:18" ht="12.75">
      <c r="Q1097" s="39"/>
      <c r="R1097" s="39"/>
    </row>
    <row r="1098" spans="17:18" ht="12.75">
      <c r="Q1098" s="39"/>
      <c r="R1098" s="39"/>
    </row>
    <row r="1099" spans="17:18" ht="12.75">
      <c r="Q1099" s="39"/>
      <c r="R1099" s="39"/>
    </row>
    <row r="1100" spans="17:18" ht="12.75">
      <c r="Q1100" s="39"/>
      <c r="R1100" s="39"/>
    </row>
    <row r="1101" spans="17:18" ht="12.75">
      <c r="Q1101" s="39"/>
      <c r="R1101" s="39"/>
    </row>
    <row r="1102" spans="17:18" ht="12.75">
      <c r="Q1102" s="39"/>
      <c r="R1102" s="39"/>
    </row>
    <row r="1103" spans="17:18" ht="12.75">
      <c r="Q1103" s="39"/>
      <c r="R1103" s="39"/>
    </row>
    <row r="1104" spans="17:18" ht="12.75">
      <c r="Q1104" s="39"/>
      <c r="R1104" s="39"/>
    </row>
    <row r="1105" spans="17:18" ht="12.75">
      <c r="Q1105" s="39"/>
      <c r="R1105" s="39"/>
    </row>
    <row r="1106" spans="17:18" ht="12.75">
      <c r="Q1106" s="39"/>
      <c r="R1106" s="39"/>
    </row>
    <row r="1107" spans="17:18" ht="12.75">
      <c r="Q1107" s="39"/>
      <c r="R1107" s="39"/>
    </row>
    <row r="1108" spans="17:18" ht="12.75">
      <c r="Q1108" s="39"/>
      <c r="R1108" s="39"/>
    </row>
    <row r="1109" spans="17:18" ht="12.75">
      <c r="Q1109" s="39"/>
      <c r="R1109" s="39"/>
    </row>
    <row r="1110" spans="17:18" ht="12.75">
      <c r="Q1110" s="39"/>
      <c r="R1110" s="39"/>
    </row>
    <row r="1111" spans="17:18" ht="12.75">
      <c r="Q1111" s="39"/>
      <c r="R1111" s="39"/>
    </row>
    <row r="1112" spans="17:18" ht="12.75">
      <c r="Q1112" s="39"/>
      <c r="R1112" s="39"/>
    </row>
    <row r="1113" spans="17:18" ht="12.75">
      <c r="Q1113" s="39"/>
      <c r="R1113" s="39"/>
    </row>
    <row r="1114" spans="17:18" ht="12.75">
      <c r="Q1114" s="39"/>
      <c r="R1114" s="39"/>
    </row>
    <row r="1115" spans="17:18" ht="12.75">
      <c r="Q1115" s="39"/>
      <c r="R1115" s="39"/>
    </row>
    <row r="1116" spans="17:18" ht="12.75">
      <c r="Q1116" s="39"/>
      <c r="R1116" s="39"/>
    </row>
    <row r="1117" spans="17:18" ht="12.75">
      <c r="Q1117" s="39"/>
      <c r="R1117" s="39"/>
    </row>
    <row r="1118" spans="17:18" ht="12.75">
      <c r="Q1118" s="39"/>
      <c r="R1118" s="39"/>
    </row>
    <row r="1119" spans="17:18" ht="12.75">
      <c r="Q1119" s="39"/>
      <c r="R1119" s="39"/>
    </row>
    <row r="1120" spans="17:18" ht="12.75">
      <c r="Q1120" s="39"/>
      <c r="R1120" s="39"/>
    </row>
    <row r="1121" spans="17:18" ht="12.75">
      <c r="Q1121" s="39"/>
      <c r="R1121" s="39"/>
    </row>
    <row r="1122" spans="17:18" ht="12.75" customHeight="1">
      <c r="Q1122" s="39"/>
      <c r="R1122" s="39"/>
    </row>
    <row r="1123" spans="17:18" ht="12.75">
      <c r="Q1123" s="39"/>
      <c r="R1123" s="39"/>
    </row>
    <row r="1124" spans="17:18" ht="12.75">
      <c r="Q1124" s="39"/>
      <c r="R1124" s="39"/>
    </row>
    <row r="1125" spans="17:18" ht="12.75">
      <c r="Q1125" s="39"/>
      <c r="R1125" s="39"/>
    </row>
    <row r="1126" spans="17:18" ht="12.75">
      <c r="Q1126" s="39"/>
      <c r="R1126" s="39"/>
    </row>
    <row r="1127" spans="17:18" ht="12.75">
      <c r="Q1127" s="39"/>
      <c r="R1127" s="39"/>
    </row>
    <row r="1128" spans="17:18" ht="12.75">
      <c r="Q1128" s="39"/>
      <c r="R1128" s="39"/>
    </row>
    <row r="1129" spans="17:18" ht="12.75">
      <c r="Q1129" s="39"/>
      <c r="R1129" s="39"/>
    </row>
    <row r="1130" ht="12.75">
      <c r="Q1130" s="110"/>
    </row>
    <row r="1131" ht="12.75">
      <c r="Q1131" s="110"/>
    </row>
    <row r="1132" spans="17:18" ht="12.75">
      <c r="Q1132" s="42"/>
      <c r="R1132" s="42"/>
    </row>
    <row r="1133" spans="17:18" ht="12.75">
      <c r="Q1133" s="42"/>
      <c r="R1133" s="42"/>
    </row>
    <row r="1134" spans="17:18" ht="12.75">
      <c r="Q1134" s="39"/>
      <c r="R1134" s="39"/>
    </row>
    <row r="1135" spans="17:18" ht="12.75">
      <c r="Q1135" s="39"/>
      <c r="R1135" s="39"/>
    </row>
    <row r="1136" spans="17:18" ht="12.75">
      <c r="Q1136" s="39"/>
      <c r="R1136" s="39"/>
    </row>
    <row r="1137" spans="17:18" ht="12.75">
      <c r="Q1137" s="39"/>
      <c r="R1137" s="39"/>
    </row>
    <row r="1138" spans="17:18" ht="12.75">
      <c r="Q1138" s="39"/>
      <c r="R1138" s="39"/>
    </row>
    <row r="1139" spans="17:18" ht="12.75">
      <c r="Q1139" s="39"/>
      <c r="R1139" s="39"/>
    </row>
    <row r="1140" spans="17:18" ht="12.75">
      <c r="Q1140" s="39"/>
      <c r="R1140" s="39"/>
    </row>
    <row r="1141" spans="17:18" ht="12.75">
      <c r="Q1141" s="39"/>
      <c r="R1141" s="39"/>
    </row>
    <row r="1142" spans="17:18" ht="12.75">
      <c r="Q1142" s="39"/>
      <c r="R1142" s="39"/>
    </row>
    <row r="1143" spans="17:18" ht="12.75">
      <c r="Q1143" s="39"/>
      <c r="R1143" s="39"/>
    </row>
    <row r="1144" spans="17:18" ht="12.75" customHeight="1">
      <c r="Q1144" s="39"/>
      <c r="R1144" s="39"/>
    </row>
    <row r="1145" spans="17:18" ht="12.75">
      <c r="Q1145" s="39"/>
      <c r="R1145" s="39"/>
    </row>
    <row r="1146" spans="17:18" ht="12.75">
      <c r="Q1146" s="39"/>
      <c r="R1146" s="39"/>
    </row>
    <row r="1147" spans="17:18" ht="12.75">
      <c r="Q1147" s="39"/>
      <c r="R1147" s="39"/>
    </row>
    <row r="1148" spans="17:18" ht="12.75">
      <c r="Q1148" s="39"/>
      <c r="R1148" s="39"/>
    </row>
    <row r="1149" spans="17:18" ht="12.75">
      <c r="Q1149" s="39"/>
      <c r="R1149" s="39"/>
    </row>
    <row r="1150" spans="17:18" ht="12.75">
      <c r="Q1150" s="42"/>
      <c r="R1150" s="42"/>
    </row>
    <row r="1151" spans="17:18" ht="12.75">
      <c r="Q1151" s="42"/>
      <c r="R1151" s="42"/>
    </row>
    <row r="1152" ht="12.75">
      <c r="Q1152" s="110"/>
    </row>
    <row r="1153" ht="12.75">
      <c r="Q1153" s="110"/>
    </row>
    <row r="1154" spans="17:18" ht="12.75">
      <c r="Q1154" s="42"/>
      <c r="R1154" s="42"/>
    </row>
    <row r="1155" spans="17:18" ht="12.75">
      <c r="Q1155" s="42"/>
      <c r="R1155" s="42"/>
    </row>
    <row r="1156" spans="17:18" ht="12.75">
      <c r="Q1156" s="39"/>
      <c r="R1156" s="39"/>
    </row>
    <row r="1157" spans="17:18" ht="12.75">
      <c r="Q1157" s="39"/>
      <c r="R1157" s="39"/>
    </row>
    <row r="1158" spans="17:18" ht="12.75">
      <c r="Q1158" s="39"/>
      <c r="R1158" s="39"/>
    </row>
    <row r="1159" spans="17:18" ht="12.75">
      <c r="Q1159" s="39"/>
      <c r="R1159" s="39"/>
    </row>
    <row r="1160" spans="17:18" ht="12.75">
      <c r="Q1160" s="39"/>
      <c r="R1160" s="39"/>
    </row>
    <row r="1161" spans="17:18" ht="12.75">
      <c r="Q1161" s="39"/>
      <c r="R1161" s="39"/>
    </row>
    <row r="1162" spans="17:18" ht="12.75">
      <c r="Q1162" s="39"/>
      <c r="R1162" s="39"/>
    </row>
    <row r="1163" spans="17:18" ht="12.75">
      <c r="Q1163" s="39"/>
      <c r="R1163" s="39"/>
    </row>
    <row r="1164" spans="17:18" ht="12.75">
      <c r="Q1164" s="39"/>
      <c r="R1164" s="39"/>
    </row>
    <row r="1165" spans="17:18" ht="12.75">
      <c r="Q1165" s="39"/>
      <c r="R1165" s="39"/>
    </row>
    <row r="1166" spans="17:18" ht="12.75">
      <c r="Q1166" s="39"/>
      <c r="R1166" s="39"/>
    </row>
    <row r="1167" spans="17:18" ht="12.75">
      <c r="Q1167" s="39"/>
      <c r="R1167" s="39"/>
    </row>
    <row r="1168" spans="17:18" ht="12.75">
      <c r="Q1168" s="39"/>
      <c r="R1168" s="39"/>
    </row>
    <row r="1169" spans="17:18" ht="12.75">
      <c r="Q1169" s="39"/>
      <c r="R1169" s="39"/>
    </row>
    <row r="1170" spans="17:18" ht="12.75">
      <c r="Q1170" s="39"/>
      <c r="R1170" s="39"/>
    </row>
    <row r="1171" spans="17:18" ht="12.75">
      <c r="Q1171" s="39"/>
      <c r="R1171" s="39"/>
    </row>
    <row r="1172" spans="17:18" ht="12.75">
      <c r="Q1172" s="39"/>
      <c r="R1172" s="39"/>
    </row>
    <row r="1173" spans="17:18" ht="12.75">
      <c r="Q1173" s="39"/>
      <c r="R1173" s="39"/>
    </row>
    <row r="1174" spans="17:18" ht="12.75">
      <c r="Q1174" s="39"/>
      <c r="R1174" s="39"/>
    </row>
    <row r="1175" spans="17:18" ht="12.75">
      <c r="Q1175" s="39"/>
      <c r="R1175" s="39"/>
    </row>
    <row r="1176" spans="17:18" ht="12.75">
      <c r="Q1176" s="42"/>
      <c r="R1176" s="42"/>
    </row>
    <row r="1177" spans="17:18" ht="12.75">
      <c r="Q1177" s="42"/>
      <c r="R1177" s="42"/>
    </row>
    <row r="1178" spans="17:18" ht="12.75">
      <c r="Q1178" s="39"/>
      <c r="R1178" s="39"/>
    </row>
    <row r="1179" spans="17:18" ht="12.75">
      <c r="Q1179" s="39"/>
      <c r="R1179" s="39"/>
    </row>
    <row r="1180" spans="17:18" ht="12.75">
      <c r="Q1180" s="39"/>
      <c r="R1180" s="39"/>
    </row>
    <row r="1181" spans="17:18" ht="12.75">
      <c r="Q1181" s="39"/>
      <c r="R1181" s="39"/>
    </row>
    <row r="1182" spans="17:18" ht="12.75">
      <c r="Q1182" s="39"/>
      <c r="R1182" s="39"/>
    </row>
    <row r="1183" spans="17:18" ht="12.75">
      <c r="Q1183" s="39"/>
      <c r="R1183" s="39"/>
    </row>
    <row r="1184" spans="17:18" ht="12.75">
      <c r="Q1184" s="39"/>
      <c r="R1184" s="39"/>
    </row>
    <row r="1185" spans="17:18" ht="12.75">
      <c r="Q1185" s="39"/>
      <c r="R1185" s="39"/>
    </row>
    <row r="1186" spans="17:18" ht="12.75">
      <c r="Q1186" s="39"/>
      <c r="R1186" s="39"/>
    </row>
    <row r="1187" spans="17:18" ht="12.75">
      <c r="Q1187" s="39"/>
      <c r="R1187" s="39"/>
    </row>
    <row r="1188" spans="17:18" ht="12.75">
      <c r="Q1188" s="39"/>
      <c r="R1188" s="39"/>
    </row>
    <row r="1189" spans="17:18" ht="12.75">
      <c r="Q1189" s="39"/>
      <c r="R1189" s="39"/>
    </row>
    <row r="1190" spans="17:18" ht="12.75">
      <c r="Q1190" s="39"/>
      <c r="R1190" s="39"/>
    </row>
    <row r="1191" spans="17:18" ht="12.75">
      <c r="Q1191" s="39"/>
      <c r="R1191" s="39"/>
    </row>
    <row r="1192" spans="17:18" ht="12.75">
      <c r="Q1192" s="39"/>
      <c r="R1192" s="39"/>
    </row>
    <row r="1193" spans="17:18" ht="12.75">
      <c r="Q1193" s="39"/>
      <c r="R1193" s="39"/>
    </row>
    <row r="1194" spans="17:18" ht="12.75" customHeight="1">
      <c r="Q1194" s="39"/>
      <c r="R1194" s="39"/>
    </row>
    <row r="1195" spans="17:18" ht="12.75">
      <c r="Q1195" s="39"/>
      <c r="R1195" s="39"/>
    </row>
    <row r="1196" spans="17:18" ht="12.75">
      <c r="Q1196" s="39"/>
      <c r="R1196" s="39"/>
    </row>
    <row r="1197" spans="17:18" ht="12.75">
      <c r="Q1197" s="39"/>
      <c r="R1197" s="39"/>
    </row>
    <row r="1198" spans="17:18" ht="12.75">
      <c r="Q1198" s="39"/>
      <c r="R1198" s="39"/>
    </row>
    <row r="1199" spans="17:18" ht="12.75">
      <c r="Q1199" s="39"/>
      <c r="R1199" s="39"/>
    </row>
    <row r="1200" spans="17:18" ht="12.75">
      <c r="Q1200" s="39"/>
      <c r="R1200" s="39"/>
    </row>
    <row r="1201" spans="17:18" ht="12.75">
      <c r="Q1201" s="39"/>
      <c r="R1201" s="39"/>
    </row>
    <row r="1202" ht="12.75">
      <c r="Q1202" s="112"/>
    </row>
    <row r="1203" ht="12.75">
      <c r="Q1203" s="112"/>
    </row>
    <row r="1204" spans="17:18" ht="12.75">
      <c r="Q1204" s="42"/>
      <c r="R1204" s="42"/>
    </row>
    <row r="1205" spans="17:18" ht="12.75">
      <c r="Q1205" s="42"/>
      <c r="R1205" s="42"/>
    </row>
    <row r="1206" spans="17:18" ht="12.75">
      <c r="Q1206" s="39"/>
      <c r="R1206" s="39"/>
    </row>
    <row r="1207" spans="17:18" ht="12.75">
      <c r="Q1207" s="39"/>
      <c r="R1207" s="39"/>
    </row>
    <row r="1208" spans="17:18" ht="12.75">
      <c r="Q1208" s="39"/>
      <c r="R1208" s="39"/>
    </row>
    <row r="1209" spans="17:18" ht="12.75">
      <c r="Q1209" s="39"/>
      <c r="R1209" s="39"/>
    </row>
    <row r="1210" spans="17:18" ht="12.75">
      <c r="Q1210" s="39"/>
      <c r="R1210" s="39"/>
    </row>
    <row r="1211" spans="17:18" ht="12.75">
      <c r="Q1211" s="39"/>
      <c r="R1211" s="39"/>
    </row>
    <row r="1212" spans="17:18" ht="12.75">
      <c r="Q1212" s="39"/>
      <c r="R1212" s="39"/>
    </row>
    <row r="1213" spans="17:18" ht="12.75">
      <c r="Q1213" s="39"/>
      <c r="R1213" s="39"/>
    </row>
    <row r="1214" spans="17:18" ht="12.75">
      <c r="Q1214" s="39"/>
      <c r="R1214" s="39"/>
    </row>
    <row r="1215" spans="17:18" ht="12.75">
      <c r="Q1215" s="39"/>
      <c r="R1215" s="39"/>
    </row>
    <row r="1216" spans="17:18" ht="12.75">
      <c r="Q1216" s="39"/>
      <c r="R1216" s="39"/>
    </row>
    <row r="1217" spans="17:18" ht="12.75">
      <c r="Q1217" s="42"/>
      <c r="R1217" s="42"/>
    </row>
    <row r="1218" spans="17:18" ht="12.75">
      <c r="Q1218" s="42"/>
      <c r="R1218" s="42"/>
    </row>
    <row r="1219" spans="17:18" ht="12.75">
      <c r="Q1219" s="42"/>
      <c r="R1219" s="42"/>
    </row>
    <row r="1220" spans="17:18" ht="12.75">
      <c r="Q1220" s="42"/>
      <c r="R1220" s="42"/>
    </row>
    <row r="1221" spans="17:18" ht="12.75">
      <c r="Q1221" s="39"/>
      <c r="R1221" s="39"/>
    </row>
    <row r="1222" spans="17:18" ht="12.75">
      <c r="Q1222" s="39"/>
      <c r="R1222" s="39"/>
    </row>
    <row r="1223" spans="17:18" ht="12.75">
      <c r="Q1223" s="39"/>
      <c r="R1223" s="39"/>
    </row>
    <row r="1224" spans="17:18" ht="12.75">
      <c r="Q1224" s="39"/>
      <c r="R1224" s="39"/>
    </row>
    <row r="1225" spans="17:18" ht="12.75">
      <c r="Q1225" s="39"/>
      <c r="R1225" s="39"/>
    </row>
    <row r="1226" spans="17:18" ht="12.75" customHeight="1">
      <c r="Q1226" s="39"/>
      <c r="R1226" s="39"/>
    </row>
    <row r="1227" spans="17:18" ht="12.75">
      <c r="Q1227" s="39"/>
      <c r="R1227" s="39"/>
    </row>
    <row r="1228" spans="17:18" ht="12.75">
      <c r="Q1228" s="39"/>
      <c r="R1228" s="39"/>
    </row>
    <row r="1229" spans="17:18" ht="12.75">
      <c r="Q1229" s="39"/>
      <c r="R1229" s="39"/>
    </row>
    <row r="1230" spans="17:18" ht="12.75">
      <c r="Q1230" s="39"/>
      <c r="R1230" s="39"/>
    </row>
    <row r="1231" spans="17:18" ht="12.75">
      <c r="Q1231" s="39"/>
      <c r="R1231" s="39"/>
    </row>
    <row r="1232" spans="17:18" ht="12.75">
      <c r="Q1232" s="39"/>
      <c r="R1232" s="39"/>
    </row>
    <row r="1233" spans="17:18" ht="12.75">
      <c r="Q1233" s="39"/>
      <c r="R1233" s="39"/>
    </row>
    <row r="1234" ht="12.75">
      <c r="Q1234" s="110"/>
    </row>
    <row r="1235" ht="12.75">
      <c r="Q1235" s="110"/>
    </row>
    <row r="1236" spans="17:18" ht="12.75">
      <c r="Q1236" s="42"/>
      <c r="R1236" s="42"/>
    </row>
    <row r="1237" spans="17:18" ht="12.75">
      <c r="Q1237" s="42"/>
      <c r="R1237" s="42"/>
    </row>
    <row r="1238" spans="17:18" ht="12.75">
      <c r="Q1238" s="39"/>
      <c r="R1238" s="39"/>
    </row>
    <row r="1239" spans="17:18" ht="12.75">
      <c r="Q1239" s="39"/>
      <c r="R1239" s="39"/>
    </row>
    <row r="1240" spans="17:18" ht="12.75">
      <c r="Q1240" s="39"/>
      <c r="R1240" s="39"/>
    </row>
    <row r="1241" spans="17:18" ht="12.75">
      <c r="Q1241" s="39"/>
      <c r="R1241" s="39"/>
    </row>
    <row r="1242" spans="17:18" ht="12.75">
      <c r="Q1242" s="39"/>
      <c r="R1242" s="39"/>
    </row>
    <row r="1243" spans="17:18" ht="12.75" customHeight="1">
      <c r="Q1243" s="39"/>
      <c r="R1243" s="39"/>
    </row>
    <row r="1244" spans="17:18" ht="12.75">
      <c r="Q1244" s="39"/>
      <c r="R1244" s="39"/>
    </row>
    <row r="1245" spans="17:18" ht="12.75">
      <c r="Q1245" s="39"/>
      <c r="R1245" s="39"/>
    </row>
    <row r="1246" spans="17:18" ht="12.75">
      <c r="Q1246" s="39"/>
      <c r="R1246" s="39"/>
    </row>
    <row r="1247" spans="17:18" ht="12.75">
      <c r="Q1247" s="42"/>
      <c r="R1247" s="42"/>
    </row>
    <row r="1248" spans="17:18" ht="12.75">
      <c r="Q1248" s="41"/>
      <c r="R1248" s="41"/>
    </row>
    <row r="1249" spans="17:18" ht="12.75">
      <c r="Q1249" s="41"/>
      <c r="R1249" s="41"/>
    </row>
    <row r="1250" spans="17:18" ht="12.75">
      <c r="Q1250" s="42"/>
      <c r="R1250" s="42"/>
    </row>
    <row r="1251" ht="12.75">
      <c r="Q1251" s="110"/>
    </row>
    <row r="1252" ht="12.75">
      <c r="Q1252" s="110"/>
    </row>
    <row r="1253" spans="17:18" ht="12.75" customHeight="1">
      <c r="Q1253" s="42"/>
      <c r="R1253" s="42"/>
    </row>
    <row r="1254" spans="17:18" ht="12.75">
      <c r="Q1254" s="42"/>
      <c r="R1254" s="42"/>
    </row>
    <row r="1255" spans="17:18" ht="12.75">
      <c r="Q1255" s="39"/>
      <c r="R1255" s="39"/>
    </row>
    <row r="1256" spans="17:18" ht="12.75">
      <c r="Q1256" s="39"/>
      <c r="R1256" s="39"/>
    </row>
    <row r="1257" spans="17:18" ht="12.75">
      <c r="Q1257" s="39"/>
      <c r="R1257" s="39"/>
    </row>
    <row r="1258" spans="17:18" ht="12.75">
      <c r="Q1258" s="39"/>
      <c r="R1258" s="39"/>
    </row>
    <row r="1259" spans="17:18" ht="12.75">
      <c r="Q1259" s="39"/>
      <c r="R1259" s="39"/>
    </row>
    <row r="1260" spans="17:18" ht="12.75">
      <c r="Q1260" s="39"/>
      <c r="R1260" s="39"/>
    </row>
    <row r="1261" ht="103.5" customHeight="1">
      <c r="Q1261" s="110"/>
    </row>
    <row r="1262" ht="12.75">
      <c r="Q1262" s="110"/>
    </row>
    <row r="1263" spans="17:18" ht="12.75">
      <c r="Q1263" s="42"/>
      <c r="R1263" s="42"/>
    </row>
    <row r="1264" spans="17:18" ht="12.75">
      <c r="Q1264" s="42"/>
      <c r="R1264" s="42"/>
    </row>
    <row r="1265" spans="17:18" ht="12.75">
      <c r="Q1265" s="39"/>
      <c r="R1265" s="39"/>
    </row>
    <row r="1266" spans="17:18" ht="12.75">
      <c r="Q1266" s="39"/>
      <c r="R1266" s="39"/>
    </row>
    <row r="1267" spans="17:18" ht="12.75">
      <c r="Q1267" s="39"/>
      <c r="R1267" s="39"/>
    </row>
    <row r="1268" spans="17:18" ht="12.75">
      <c r="Q1268" s="39"/>
      <c r="R1268" s="39"/>
    </row>
    <row r="1269" ht="12.75">
      <c r="Q1269" s="110"/>
    </row>
    <row r="1270" ht="12.75">
      <c r="Q1270" s="110"/>
    </row>
    <row r="1271" spans="17:18" ht="12.75">
      <c r="Q1271" s="42"/>
      <c r="R1271" s="42"/>
    </row>
    <row r="1272" spans="17:18" ht="12.75">
      <c r="Q1272" s="42"/>
      <c r="R1272" s="42"/>
    </row>
    <row r="1273" spans="17:18" ht="12.75">
      <c r="Q1273" s="39"/>
      <c r="R1273" s="39"/>
    </row>
    <row r="1274" spans="17:18" ht="12.75" customHeight="1">
      <c r="Q1274" s="39"/>
      <c r="R1274" s="39"/>
    </row>
    <row r="1275" spans="17:18" ht="12.75">
      <c r="Q1275" s="39"/>
      <c r="R1275" s="39"/>
    </row>
    <row r="1276" spans="17:18" ht="12.75">
      <c r="Q1276" s="39"/>
      <c r="R1276" s="39"/>
    </row>
    <row r="1277" spans="17:18" ht="12.75">
      <c r="Q1277" s="39"/>
      <c r="R1277" s="39"/>
    </row>
    <row r="1278" spans="17:18" ht="12.75">
      <c r="Q1278" s="39"/>
      <c r="R1278" s="39"/>
    </row>
    <row r="1279" spans="17:18" ht="12.75">
      <c r="Q1279" s="39"/>
      <c r="R1279" s="39"/>
    </row>
    <row r="1280" spans="17:18" ht="12.75">
      <c r="Q1280" s="39"/>
      <c r="R1280" s="39"/>
    </row>
    <row r="1281" spans="17:18" ht="12.75">
      <c r="Q1281" s="39"/>
      <c r="R1281" s="39"/>
    </row>
    <row r="1282" ht="12.75">
      <c r="Q1282" s="110"/>
    </row>
    <row r="1283" ht="12.75">
      <c r="Q1283" s="110"/>
    </row>
    <row r="1284" spans="17:18" ht="12.75">
      <c r="Q1284" s="42"/>
      <c r="R1284" s="42"/>
    </row>
    <row r="1285" spans="17:18" ht="12.75">
      <c r="Q1285" s="42"/>
      <c r="R1285" s="42"/>
    </row>
    <row r="1286" spans="17:18" ht="12.75">
      <c r="Q1286" s="39"/>
      <c r="R1286" s="39"/>
    </row>
    <row r="1287" spans="17:18" ht="12.75">
      <c r="Q1287" s="39"/>
      <c r="R1287" s="39"/>
    </row>
    <row r="1288" spans="17:18" ht="12.75" customHeight="1">
      <c r="Q1288" s="39"/>
      <c r="R1288" s="39"/>
    </row>
    <row r="1289" spans="17:18" ht="12.75">
      <c r="Q1289" s="39"/>
      <c r="R1289" s="39"/>
    </row>
    <row r="1290" spans="17:18" ht="12.75">
      <c r="Q1290" s="39"/>
      <c r="R1290" s="39"/>
    </row>
    <row r="1291" spans="17:18" ht="12.75">
      <c r="Q1291" s="42"/>
      <c r="R1291" s="42"/>
    </row>
    <row r="1292" spans="17:18" ht="12.75">
      <c r="Q1292" s="42"/>
      <c r="R1292" s="42"/>
    </row>
    <row r="1293" spans="17:18" ht="12.75">
      <c r="Q1293" s="39"/>
      <c r="R1293" s="39"/>
    </row>
    <row r="1294" spans="17:18" ht="12.75">
      <c r="Q1294" s="39"/>
      <c r="R1294" s="39"/>
    </row>
    <row r="1295" spans="17:18" ht="12.75">
      <c r="Q1295" s="39"/>
      <c r="R1295" s="39"/>
    </row>
    <row r="1296" ht="12.75">
      <c r="Q1296" s="110"/>
    </row>
    <row r="1297" ht="12.75">
      <c r="Q1297" s="110"/>
    </row>
    <row r="1298" spans="17:18" ht="12.75">
      <c r="Q1298" s="42"/>
      <c r="R1298" s="42"/>
    </row>
    <row r="1299" spans="17:18" ht="12.75">
      <c r="Q1299" s="42"/>
      <c r="R1299" s="42"/>
    </row>
    <row r="1300" spans="17:18" ht="12.75">
      <c r="Q1300" s="39"/>
      <c r="R1300" s="39"/>
    </row>
    <row r="1301" spans="17:18" ht="12.75">
      <c r="Q1301" s="39"/>
      <c r="R1301" s="39"/>
    </row>
    <row r="1302" spans="17:18" ht="12.75">
      <c r="Q1302" s="39"/>
      <c r="R1302" s="39"/>
    </row>
    <row r="1303" spans="17:18" ht="12.75">
      <c r="Q1303" s="39"/>
      <c r="R1303" s="39"/>
    </row>
    <row r="1304" spans="17:18" ht="12.75" customHeight="1">
      <c r="Q1304" s="39"/>
      <c r="R1304" s="39"/>
    </row>
    <row r="1305" spans="17:18" ht="12.75">
      <c r="Q1305" s="39"/>
      <c r="R1305" s="39"/>
    </row>
    <row r="1306" spans="17:18" ht="12.75">
      <c r="Q1306" s="39"/>
      <c r="R1306" s="39"/>
    </row>
    <row r="1307" spans="17:18" ht="12.75">
      <c r="Q1307" s="39"/>
      <c r="R1307" s="39"/>
    </row>
    <row r="1308" spans="17:18" ht="12.75">
      <c r="Q1308" s="39"/>
      <c r="R1308" s="39"/>
    </row>
    <row r="1309" spans="17:18" ht="12.75">
      <c r="Q1309" s="39"/>
      <c r="R1309" s="39"/>
    </row>
    <row r="1310" spans="17:18" ht="12.75">
      <c r="Q1310" s="39"/>
      <c r="R1310" s="39"/>
    </row>
    <row r="1311" spans="17:18" ht="12.75">
      <c r="Q1311" s="39"/>
      <c r="R1311" s="39"/>
    </row>
    <row r="1312" ht="12.75">
      <c r="Q1312" s="110"/>
    </row>
    <row r="1313" ht="12.75">
      <c r="Q1313" s="110"/>
    </row>
    <row r="1314" spans="17:18" ht="12.75">
      <c r="Q1314" s="42"/>
      <c r="R1314" s="42"/>
    </row>
    <row r="1315" spans="17:18" ht="12.75">
      <c r="Q1315" s="42"/>
      <c r="R1315" s="42"/>
    </row>
    <row r="1316" spans="17:18" ht="12.75">
      <c r="Q1316" s="39"/>
      <c r="R1316" s="39"/>
    </row>
    <row r="1317" spans="17:18" ht="12.75">
      <c r="Q1317" s="39"/>
      <c r="R1317" s="39"/>
    </row>
    <row r="1318" spans="17:18" ht="12.75" customHeight="1">
      <c r="Q1318" s="39"/>
      <c r="R1318" s="39"/>
    </row>
    <row r="1319" spans="17:18" ht="12.75">
      <c r="Q1319" s="39"/>
      <c r="R1319" s="39"/>
    </row>
    <row r="1320" spans="17:18" ht="12.75">
      <c r="Q1320" s="39"/>
      <c r="R1320" s="39"/>
    </row>
    <row r="1321" spans="17:18" ht="12.75">
      <c r="Q1321" s="39"/>
      <c r="R1321" s="39"/>
    </row>
    <row r="1322" spans="17:18" ht="12.75">
      <c r="Q1322" s="39"/>
      <c r="R1322" s="39"/>
    </row>
    <row r="1323" spans="17:18" ht="12.75">
      <c r="Q1323" s="39"/>
      <c r="R1323" s="39"/>
    </row>
    <row r="1324" spans="17:18" ht="12.75">
      <c r="Q1324" s="39"/>
      <c r="R1324" s="39"/>
    </row>
    <row r="1325" spans="17:18" ht="12.75">
      <c r="Q1325" s="39"/>
      <c r="R1325" s="39"/>
    </row>
    <row r="1326" ht="12.75">
      <c r="Q1326" s="110"/>
    </row>
    <row r="1327" ht="12.75">
      <c r="Q1327" s="110"/>
    </row>
    <row r="1328" spans="17:18" ht="12.75">
      <c r="Q1328" s="42"/>
      <c r="R1328" s="42"/>
    </row>
    <row r="1329" spans="17:18" ht="12.75">
      <c r="Q1329" s="42"/>
      <c r="R1329" s="42"/>
    </row>
    <row r="1330" spans="17:18" ht="12.75">
      <c r="Q1330" s="39"/>
      <c r="R1330" s="39"/>
    </row>
    <row r="1331" spans="17:18" ht="12.75">
      <c r="Q1331" s="39"/>
      <c r="R1331" s="39"/>
    </row>
    <row r="1332" spans="17:18" ht="12.75">
      <c r="Q1332" s="39"/>
      <c r="R1332" s="39"/>
    </row>
    <row r="1333" spans="17:18" ht="12.75">
      <c r="Q1333" s="39"/>
      <c r="R1333" s="39"/>
    </row>
    <row r="1334" spans="17:18" ht="12.75">
      <c r="Q1334" s="39"/>
      <c r="R1334" s="39"/>
    </row>
    <row r="1335" spans="17:18" ht="12.75">
      <c r="Q1335" s="39"/>
      <c r="R1335" s="39"/>
    </row>
    <row r="1336" spans="17:18" ht="12.75">
      <c r="Q1336" s="39"/>
      <c r="R1336" s="39"/>
    </row>
    <row r="1337" spans="17:18" ht="12.75">
      <c r="Q1337" s="39"/>
      <c r="R1337" s="39"/>
    </row>
    <row r="1338" spans="17:18" ht="12.75">
      <c r="Q1338" s="39"/>
      <c r="R1338" s="39"/>
    </row>
    <row r="1339" spans="17:18" ht="12.75">
      <c r="Q1339" s="39"/>
      <c r="R1339" s="39"/>
    </row>
    <row r="1340" spans="17:18" ht="12.75">
      <c r="Q1340" s="39"/>
      <c r="R1340" s="39"/>
    </row>
    <row r="1341" spans="17:18" ht="12.75">
      <c r="Q1341" s="39"/>
      <c r="R1341" s="39"/>
    </row>
    <row r="1342" spans="17:18" ht="12.75">
      <c r="Q1342" s="39"/>
      <c r="R1342" s="39"/>
    </row>
    <row r="1343" spans="17:18" ht="12.75">
      <c r="Q1343" s="39"/>
      <c r="R1343" s="39"/>
    </row>
    <row r="1344" spans="17:18" ht="12.75">
      <c r="Q1344" s="39"/>
      <c r="R1344" s="39"/>
    </row>
    <row r="1345" spans="17:18" ht="12.75">
      <c r="Q1345" s="39"/>
      <c r="R1345" s="39"/>
    </row>
    <row r="1346" spans="17:18" ht="12.75">
      <c r="Q1346" s="39"/>
      <c r="R1346" s="39"/>
    </row>
    <row r="1347" spans="17:18" ht="12.75">
      <c r="Q1347" s="39"/>
      <c r="R1347" s="39"/>
    </row>
    <row r="1348" spans="17:18" ht="12.75">
      <c r="Q1348" s="39"/>
      <c r="R1348" s="39"/>
    </row>
    <row r="1349" spans="17:18" ht="12.75">
      <c r="Q1349" s="39"/>
      <c r="R1349" s="39"/>
    </row>
    <row r="1350" spans="17:18" ht="12.75">
      <c r="Q1350" s="39"/>
      <c r="R1350" s="39"/>
    </row>
    <row r="1351" spans="17:18" ht="12.75">
      <c r="Q1351" s="39"/>
      <c r="R1351" s="39"/>
    </row>
    <row r="1352" spans="17:18" ht="12.75">
      <c r="Q1352" s="39"/>
      <c r="R1352" s="39"/>
    </row>
    <row r="1353" spans="17:18" ht="12.75">
      <c r="Q1353" s="39"/>
      <c r="R1353" s="39"/>
    </row>
    <row r="1354" spans="17:18" ht="12.75">
      <c r="Q1354" s="39"/>
      <c r="R1354" s="39"/>
    </row>
    <row r="1355" spans="17:18" ht="12.75">
      <c r="Q1355" s="39"/>
      <c r="R1355" s="39"/>
    </row>
    <row r="1356" spans="17:18" ht="12.75">
      <c r="Q1356" s="39"/>
      <c r="R1356" s="39"/>
    </row>
    <row r="1357" spans="17:18" ht="12.75">
      <c r="Q1357" s="39"/>
      <c r="R1357" s="39"/>
    </row>
    <row r="1358" spans="17:18" ht="12.75">
      <c r="Q1358" s="39"/>
      <c r="R1358" s="39"/>
    </row>
    <row r="1359" spans="17:18" ht="12.75">
      <c r="Q1359" s="39"/>
      <c r="R1359" s="39"/>
    </row>
    <row r="1360" spans="17:18" ht="12.75">
      <c r="Q1360" s="39"/>
      <c r="R1360" s="39"/>
    </row>
    <row r="1361" spans="17:18" ht="12.75">
      <c r="Q1361" s="39"/>
      <c r="R1361" s="39"/>
    </row>
    <row r="1362" spans="17:18" ht="12.75">
      <c r="Q1362" s="39"/>
      <c r="R1362" s="39"/>
    </row>
    <row r="1363" spans="17:18" ht="12.75">
      <c r="Q1363" s="39"/>
      <c r="R1363" s="39"/>
    </row>
    <row r="1364" spans="17:18" ht="12.75">
      <c r="Q1364" s="39"/>
      <c r="R1364" s="39"/>
    </row>
    <row r="1365" spans="17:18" ht="12.75">
      <c r="Q1365" s="39"/>
      <c r="R1365" s="39"/>
    </row>
    <row r="1366" spans="17:18" ht="12.75">
      <c r="Q1366" s="39"/>
      <c r="R1366" s="39"/>
    </row>
    <row r="1367" spans="17:18" ht="12.75" customHeight="1">
      <c r="Q1367" s="39"/>
      <c r="R1367" s="39"/>
    </row>
    <row r="1368" spans="17:18" ht="12.75">
      <c r="Q1368" s="39"/>
      <c r="R1368" s="39"/>
    </row>
    <row r="1369" spans="17:18" ht="12.75">
      <c r="Q1369" s="39"/>
      <c r="R1369" s="39"/>
    </row>
    <row r="1370" spans="17:18" ht="12.75">
      <c r="Q1370" s="39"/>
      <c r="R1370" s="39"/>
    </row>
    <row r="1371" spans="17:18" ht="12.75">
      <c r="Q1371" s="39"/>
      <c r="R1371" s="39"/>
    </row>
    <row r="1372" spans="17:18" ht="12.75">
      <c r="Q1372" s="39"/>
      <c r="R1372" s="39"/>
    </row>
    <row r="1373" spans="17:18" ht="12.75">
      <c r="Q1373" s="39"/>
      <c r="R1373" s="39"/>
    </row>
    <row r="1374" spans="17:18" ht="12.75">
      <c r="Q1374" s="39"/>
      <c r="R1374" s="39"/>
    </row>
    <row r="1375" ht="12.75">
      <c r="Q1375" s="110"/>
    </row>
    <row r="1376" ht="12.75">
      <c r="Q1376" s="110"/>
    </row>
    <row r="1377" spans="17:18" ht="12.75">
      <c r="Q1377" s="42"/>
      <c r="R1377" s="42"/>
    </row>
    <row r="1378" spans="17:18" ht="12.75">
      <c r="Q1378" s="42"/>
      <c r="R1378" s="42"/>
    </row>
    <row r="1379" spans="17:18" ht="12.75">
      <c r="Q1379" s="39"/>
      <c r="R1379" s="39"/>
    </row>
    <row r="1380" spans="17:18" ht="12.75">
      <c r="Q1380" s="39"/>
      <c r="R1380" s="39"/>
    </row>
    <row r="1381" spans="17:18" ht="12.75">
      <c r="Q1381" s="39"/>
      <c r="R1381" s="39"/>
    </row>
    <row r="1382" spans="17:18" ht="12.75">
      <c r="Q1382" s="39"/>
      <c r="R1382" s="39"/>
    </row>
    <row r="1383" spans="17:18" ht="12.75">
      <c r="Q1383" s="39"/>
      <c r="R1383" s="39"/>
    </row>
    <row r="1384" spans="17:18" ht="12.75">
      <c r="Q1384" s="39"/>
      <c r="R1384" s="39"/>
    </row>
    <row r="1385" spans="17:18" ht="12.75">
      <c r="Q1385" s="39"/>
      <c r="R1385" s="39"/>
    </row>
    <row r="1386" spans="17:18" ht="12.75">
      <c r="Q1386" s="39"/>
      <c r="R1386" s="39"/>
    </row>
    <row r="1387" spans="17:18" ht="12.75">
      <c r="Q1387" s="39"/>
      <c r="R1387" s="39"/>
    </row>
    <row r="1388" spans="17:18" ht="12.75">
      <c r="Q1388" s="39"/>
      <c r="R1388" s="39"/>
    </row>
    <row r="1389" spans="17:18" ht="12.75">
      <c r="Q1389" s="39"/>
      <c r="R1389" s="39"/>
    </row>
    <row r="1390" spans="17:18" ht="12.75">
      <c r="Q1390" s="39"/>
      <c r="R1390" s="39"/>
    </row>
    <row r="1391" spans="17:18" ht="12.75">
      <c r="Q1391" s="39"/>
      <c r="R1391" s="39"/>
    </row>
    <row r="1392" spans="17:18" ht="12.75">
      <c r="Q1392" s="39"/>
      <c r="R1392" s="39"/>
    </row>
    <row r="1393" spans="17:18" ht="12.75">
      <c r="Q1393" s="39"/>
      <c r="R1393" s="39"/>
    </row>
    <row r="1394" spans="17:18" ht="12.75">
      <c r="Q1394" s="39"/>
      <c r="R1394" s="39"/>
    </row>
    <row r="1395" spans="17:18" ht="12.75">
      <c r="Q1395" s="39"/>
      <c r="R1395" s="39"/>
    </row>
    <row r="1396" spans="17:18" ht="12.75">
      <c r="Q1396" s="39"/>
      <c r="R1396" s="39"/>
    </row>
    <row r="1397" spans="17:18" ht="12.75">
      <c r="Q1397" s="39"/>
      <c r="R1397" s="39"/>
    </row>
    <row r="1398" spans="17:18" ht="12.75">
      <c r="Q1398" s="39"/>
      <c r="R1398" s="39"/>
    </row>
    <row r="1399" spans="17:18" ht="12.75">
      <c r="Q1399" s="39"/>
      <c r="R1399" s="39"/>
    </row>
    <row r="1400" spans="17:18" ht="12.75">
      <c r="Q1400" s="39"/>
      <c r="R1400" s="39"/>
    </row>
    <row r="1401" spans="17:18" ht="12.75">
      <c r="Q1401" s="39"/>
      <c r="R1401" s="39"/>
    </row>
    <row r="1402" spans="17:18" ht="12.75">
      <c r="Q1402" s="39"/>
      <c r="R1402" s="39"/>
    </row>
    <row r="1403" spans="17:18" ht="12.75">
      <c r="Q1403" s="39"/>
      <c r="R1403" s="39"/>
    </row>
    <row r="1404" spans="17:18" ht="12.75" customHeight="1">
      <c r="Q1404" s="39"/>
      <c r="R1404" s="39"/>
    </row>
    <row r="1405" spans="17:18" ht="12.75">
      <c r="Q1405" s="39"/>
      <c r="R1405" s="39"/>
    </row>
    <row r="1406" spans="17:18" ht="12.75">
      <c r="Q1406" s="39"/>
      <c r="R1406" s="39"/>
    </row>
    <row r="1407" spans="17:18" ht="12.75">
      <c r="Q1407" s="39"/>
      <c r="R1407" s="39"/>
    </row>
    <row r="1408" spans="17:18" ht="12.75">
      <c r="Q1408" s="39"/>
      <c r="R1408" s="39"/>
    </row>
    <row r="1409" spans="17:18" ht="12.75">
      <c r="Q1409" s="39"/>
      <c r="R1409" s="39"/>
    </row>
    <row r="1410" spans="17:18" ht="12.75">
      <c r="Q1410" s="39"/>
      <c r="R1410" s="39"/>
    </row>
    <row r="1411" spans="17:18" ht="12.75">
      <c r="Q1411" s="39"/>
      <c r="R1411" s="39"/>
    </row>
    <row r="1412" ht="12.75">
      <c r="Q1412" s="110"/>
    </row>
    <row r="1413" ht="12.75">
      <c r="Q1413" s="110"/>
    </row>
    <row r="1414" spans="17:18" ht="12.75">
      <c r="Q1414" s="42"/>
      <c r="R1414" s="42"/>
    </row>
    <row r="1415" spans="17:18" ht="12.75">
      <c r="Q1415" s="42"/>
      <c r="R1415" s="42"/>
    </row>
    <row r="1416" spans="17:18" ht="12.75">
      <c r="Q1416" s="39"/>
      <c r="R1416" s="39"/>
    </row>
    <row r="1417" spans="17:18" ht="12.75">
      <c r="Q1417" s="39"/>
      <c r="R1417" s="39"/>
    </row>
    <row r="1418" spans="17:18" ht="12.75">
      <c r="Q1418" s="39"/>
      <c r="R1418" s="39"/>
    </row>
    <row r="1419" spans="17:18" ht="12.75">
      <c r="Q1419" s="39"/>
      <c r="R1419" s="39"/>
    </row>
    <row r="1420" spans="17:18" ht="12.75">
      <c r="Q1420" s="39"/>
      <c r="R1420" s="39"/>
    </row>
    <row r="1421" spans="17:18" ht="12.75">
      <c r="Q1421" s="39"/>
      <c r="R1421" s="39"/>
    </row>
    <row r="1422" spans="17:18" ht="12.75">
      <c r="Q1422" s="39"/>
      <c r="R1422" s="39"/>
    </row>
    <row r="1423" spans="17:18" ht="12.75">
      <c r="Q1423" s="39"/>
      <c r="R1423" s="39"/>
    </row>
    <row r="1424" spans="17:18" ht="12.75">
      <c r="Q1424" s="39"/>
      <c r="R1424" s="39"/>
    </row>
    <row r="1425" spans="17:18" ht="12.75">
      <c r="Q1425" s="39"/>
      <c r="R1425" s="39"/>
    </row>
    <row r="1426" spans="17:18" ht="12.75">
      <c r="Q1426" s="39"/>
      <c r="R1426" s="39"/>
    </row>
    <row r="1427" spans="17:18" ht="12.75">
      <c r="Q1427" s="39"/>
      <c r="R1427" s="39"/>
    </row>
    <row r="1428" spans="17:18" ht="12.75">
      <c r="Q1428" s="39"/>
      <c r="R1428" s="39"/>
    </row>
    <row r="1429" spans="17:18" ht="12.75">
      <c r="Q1429" s="39"/>
      <c r="R1429" s="39"/>
    </row>
    <row r="1430" spans="17:18" ht="12.75">
      <c r="Q1430" s="39"/>
      <c r="R1430" s="39"/>
    </row>
    <row r="1431" spans="17:18" ht="12.75">
      <c r="Q1431" s="39"/>
      <c r="R1431" s="39"/>
    </row>
    <row r="1432" spans="17:18" ht="12.75">
      <c r="Q1432" s="39"/>
      <c r="R1432" s="39"/>
    </row>
    <row r="1433" spans="17:18" ht="12.75">
      <c r="Q1433" s="39"/>
      <c r="R1433" s="39"/>
    </row>
    <row r="1434" spans="17:18" ht="12.75">
      <c r="Q1434" s="39"/>
      <c r="R1434" s="39"/>
    </row>
    <row r="1435" spans="17:18" ht="12.75">
      <c r="Q1435" s="39"/>
      <c r="R1435" s="39"/>
    </row>
    <row r="1436" spans="17:18" ht="12.75">
      <c r="Q1436" s="39"/>
      <c r="R1436" s="39"/>
    </row>
    <row r="1437" spans="17:18" ht="12.75">
      <c r="Q1437" s="39"/>
      <c r="R1437" s="39"/>
    </row>
    <row r="1438" spans="17:18" ht="12.75" customHeight="1">
      <c r="Q1438" s="39"/>
      <c r="R1438" s="39"/>
    </row>
    <row r="1439" spans="17:18" ht="12.75">
      <c r="Q1439" s="39"/>
      <c r="R1439" s="39"/>
    </row>
    <row r="1440" spans="17:18" ht="12.75">
      <c r="Q1440" s="39"/>
      <c r="R1440" s="39"/>
    </row>
    <row r="1441" spans="17:18" ht="12.75">
      <c r="Q1441" s="39"/>
      <c r="R1441" s="39"/>
    </row>
    <row r="1442" spans="17:18" ht="12.75">
      <c r="Q1442" s="42"/>
      <c r="R1442" s="42"/>
    </row>
    <row r="1443" spans="17:18" ht="12.75">
      <c r="Q1443" s="41"/>
      <c r="R1443" s="41"/>
    </row>
    <row r="1444" spans="17:18" ht="12.75">
      <c r="Q1444" s="41"/>
      <c r="R1444" s="41"/>
    </row>
    <row r="1445" spans="17:18" ht="12.75">
      <c r="Q1445" s="42"/>
      <c r="R1445" s="42"/>
    </row>
    <row r="1446" ht="12.75">
      <c r="Q1446" s="110"/>
    </row>
    <row r="1447" ht="12.75">
      <c r="Q1447" s="110"/>
    </row>
    <row r="1448" spans="17:18" ht="12.75">
      <c r="Q1448" s="42"/>
      <c r="R1448" s="42"/>
    </row>
    <row r="1449" spans="17:18" ht="12.75">
      <c r="Q1449" s="42"/>
      <c r="R1449" s="42"/>
    </row>
    <row r="1450" spans="17:18" ht="12.75">
      <c r="Q1450" s="39"/>
      <c r="R1450" s="39"/>
    </row>
    <row r="1451" spans="17:18" ht="12.75">
      <c r="Q1451" s="39"/>
      <c r="R1451" s="39"/>
    </row>
    <row r="1452" spans="17:18" ht="12.75">
      <c r="Q1452" s="39"/>
      <c r="R1452" s="39"/>
    </row>
    <row r="1453" spans="17:18" ht="12.75">
      <c r="Q1453" s="39"/>
      <c r="R1453" s="39"/>
    </row>
    <row r="1454" spans="17:18" ht="12.75">
      <c r="Q1454" s="39"/>
      <c r="R1454" s="39"/>
    </row>
    <row r="1455" spans="17:18" ht="12.75">
      <c r="Q1455" s="39"/>
      <c r="R1455" s="39"/>
    </row>
    <row r="1456" spans="17:18" ht="12.75">
      <c r="Q1456" s="42"/>
      <c r="R1456" s="42"/>
    </row>
    <row r="1457" spans="17:18" ht="12.75">
      <c r="Q1457" s="42"/>
      <c r="R1457" s="42"/>
    </row>
    <row r="1458" spans="17:18" ht="12.75">
      <c r="Q1458" s="39"/>
      <c r="R1458" s="39"/>
    </row>
    <row r="1459" spans="17:18" ht="12.75">
      <c r="Q1459" s="39"/>
      <c r="R1459" s="39"/>
    </row>
    <row r="1460" spans="17:18" ht="12.75" customHeight="1">
      <c r="Q1460" s="39"/>
      <c r="R1460" s="39"/>
    </row>
    <row r="1461" spans="17:18" ht="12.75">
      <c r="Q1461" s="39"/>
      <c r="R1461" s="39"/>
    </row>
    <row r="1462" spans="17:18" ht="12.75">
      <c r="Q1462" s="39"/>
      <c r="R1462" s="39"/>
    </row>
    <row r="1463" spans="17:18" ht="12.75">
      <c r="Q1463" s="39"/>
      <c r="R1463" s="39"/>
    </row>
    <row r="1464" spans="17:18" ht="12.75">
      <c r="Q1464" s="39"/>
      <c r="R1464" s="39"/>
    </row>
    <row r="1465" spans="17:18" ht="12.75">
      <c r="Q1465" s="39"/>
      <c r="R1465" s="39"/>
    </row>
    <row r="1466" spans="17:18" ht="12.75">
      <c r="Q1466" s="39"/>
      <c r="R1466" s="39"/>
    </row>
    <row r="1467" spans="17:18" ht="12.75">
      <c r="Q1467" s="39"/>
      <c r="R1467" s="39"/>
    </row>
    <row r="1468" ht="12.75">
      <c r="Q1468" s="110"/>
    </row>
    <row r="1469" ht="12.75">
      <c r="Q1469" s="110"/>
    </row>
    <row r="1470" spans="17:18" ht="12.75">
      <c r="Q1470" s="42"/>
      <c r="R1470" s="42"/>
    </row>
    <row r="1471" spans="17:18" ht="12.75">
      <c r="Q1471" s="42"/>
      <c r="R1471" s="42"/>
    </row>
    <row r="1472" spans="17:18" ht="12.75">
      <c r="Q1472" s="39"/>
      <c r="R1472" s="39"/>
    </row>
    <row r="1473" spans="17:18" ht="12.75">
      <c r="Q1473" s="39"/>
      <c r="R1473" s="39"/>
    </row>
    <row r="1474" spans="17:18" ht="12.75">
      <c r="Q1474" s="39"/>
      <c r="R1474" s="39"/>
    </row>
    <row r="1475" spans="17:18" ht="12.75">
      <c r="Q1475" s="39"/>
      <c r="R1475" s="39"/>
    </row>
    <row r="1476" spans="17:18" ht="12.75">
      <c r="Q1476" s="39"/>
      <c r="R1476" s="39"/>
    </row>
    <row r="1477" spans="17:18" ht="12.75">
      <c r="Q1477" s="39"/>
      <c r="R1477" s="39"/>
    </row>
    <row r="1478" spans="17:18" ht="12.75">
      <c r="Q1478" s="39"/>
      <c r="R1478" s="39"/>
    </row>
    <row r="1479" spans="17:18" ht="12.75">
      <c r="Q1479" s="39"/>
      <c r="R1479" s="39"/>
    </row>
    <row r="1480" spans="17:18" ht="12.75">
      <c r="Q1480" s="39"/>
      <c r="R1480" s="39"/>
    </row>
    <row r="1481" spans="17:18" ht="12.75">
      <c r="Q1481" s="39"/>
      <c r="R1481" s="39"/>
    </row>
    <row r="1482" spans="17:18" ht="12.75">
      <c r="Q1482" s="39"/>
      <c r="R1482" s="39"/>
    </row>
    <row r="1483" spans="17:18" ht="12.75">
      <c r="Q1483" s="39"/>
      <c r="R1483" s="39"/>
    </row>
    <row r="1484" spans="17:18" ht="12.75">
      <c r="Q1484" s="39"/>
      <c r="R1484" s="39"/>
    </row>
    <row r="1485" spans="17:18" ht="12.75">
      <c r="Q1485" s="39"/>
      <c r="R1485" s="39"/>
    </row>
    <row r="1486" spans="17:18" ht="12.75">
      <c r="Q1486" s="39"/>
      <c r="R1486" s="39"/>
    </row>
    <row r="1487" spans="17:18" ht="12.75">
      <c r="Q1487" s="39"/>
      <c r="R1487" s="39"/>
    </row>
    <row r="1488" spans="17:18" ht="12.75">
      <c r="Q1488" s="39"/>
      <c r="R1488" s="39"/>
    </row>
    <row r="1489" spans="17:18" ht="12.75">
      <c r="Q1489" s="39"/>
      <c r="R1489" s="39"/>
    </row>
    <row r="1490" spans="17:18" ht="12.75">
      <c r="Q1490" s="39"/>
      <c r="R1490" s="39"/>
    </row>
    <row r="1491" spans="17:18" ht="12.75">
      <c r="Q1491" s="39"/>
      <c r="R1491" s="39"/>
    </row>
    <row r="1492" spans="17:18" ht="12.75">
      <c r="Q1492" s="39"/>
      <c r="R1492" s="39"/>
    </row>
    <row r="1493" spans="17:18" ht="12.75">
      <c r="Q1493" s="39"/>
      <c r="R1493" s="39"/>
    </row>
    <row r="1494" spans="17:18" ht="12.75">
      <c r="Q1494" s="39"/>
      <c r="R1494" s="39"/>
    </row>
    <row r="1495" spans="17:18" ht="12.75">
      <c r="Q1495" s="39"/>
      <c r="R1495" s="39"/>
    </row>
    <row r="1496" spans="17:18" ht="12.75">
      <c r="Q1496" s="39"/>
      <c r="R1496" s="39"/>
    </row>
    <row r="1497" spans="17:18" ht="12.75">
      <c r="Q1497" s="39"/>
      <c r="R1497" s="39"/>
    </row>
    <row r="1498" spans="17:18" ht="12.75" customHeight="1">
      <c r="Q1498" s="39"/>
      <c r="R1498" s="39"/>
    </row>
    <row r="1499" spans="17:18" ht="12.75">
      <c r="Q1499" s="39"/>
      <c r="R1499" s="39"/>
    </row>
    <row r="1500" spans="17:18" ht="12.75">
      <c r="Q1500" s="39"/>
      <c r="R1500" s="39"/>
    </row>
    <row r="1501" spans="17:18" ht="12.75" customHeight="1">
      <c r="Q1501" s="39"/>
      <c r="R1501" s="39"/>
    </row>
    <row r="1502" spans="17:18" ht="12.75">
      <c r="Q1502" s="39"/>
      <c r="R1502" s="39"/>
    </row>
    <row r="1503" spans="17:18" ht="12.75">
      <c r="Q1503" s="39"/>
      <c r="R1503" s="39"/>
    </row>
    <row r="1504" spans="17:18" ht="12.75">
      <c r="Q1504" s="39"/>
      <c r="R1504" s="39"/>
    </row>
    <row r="1505" spans="17:18" ht="12.75">
      <c r="Q1505" s="42"/>
      <c r="R1505" s="42"/>
    </row>
    <row r="1506" spans="17:18" ht="12.75">
      <c r="Q1506" s="41"/>
      <c r="R1506" s="114"/>
    </row>
    <row r="1507" spans="17:18" ht="12.75">
      <c r="Q1507" s="41"/>
      <c r="R1507" s="114"/>
    </row>
    <row r="1508" spans="17:18" ht="12.75">
      <c r="Q1508" s="42"/>
      <c r="R1508" s="42"/>
    </row>
    <row r="1509" ht="103.5" customHeight="1">
      <c r="Q1509" s="110"/>
    </row>
    <row r="1510" ht="12.75">
      <c r="Q1510" s="110"/>
    </row>
    <row r="1511" spans="17:18" ht="12.75">
      <c r="Q1511" s="42"/>
      <c r="R1511" s="42"/>
    </row>
    <row r="1512" spans="17:18" ht="12.75">
      <c r="Q1512" s="42"/>
      <c r="R1512" s="42"/>
    </row>
    <row r="1513" spans="17:18" ht="12.75">
      <c r="Q1513" s="39"/>
      <c r="R1513" s="39"/>
    </row>
    <row r="1514" spans="17:18" ht="12.75" customHeight="1">
      <c r="Q1514" s="39"/>
      <c r="R1514" s="39"/>
    </row>
    <row r="1515" spans="17:18" ht="12.75">
      <c r="Q1515" s="39"/>
      <c r="R1515" s="39"/>
    </row>
    <row r="1516" spans="17:18" ht="12.75">
      <c r="Q1516" s="39"/>
      <c r="R1516" s="39"/>
    </row>
    <row r="1517" ht="12.75">
      <c r="Q1517" s="110"/>
    </row>
    <row r="1518" ht="18" customHeight="1">
      <c r="Q1518" s="110"/>
    </row>
    <row r="1519" spans="17:18" ht="12.75">
      <c r="Q1519" s="42"/>
      <c r="R1519" s="42"/>
    </row>
    <row r="1520" spans="17:18" ht="12.75">
      <c r="Q1520" s="42"/>
      <c r="R1520" s="42"/>
    </row>
    <row r="1521" spans="17:18" ht="12.75">
      <c r="Q1521" s="39"/>
      <c r="R1521" s="39"/>
    </row>
    <row r="1522" ht="103.5" customHeight="1">
      <c r="Q1522" s="110"/>
    </row>
    <row r="1523" ht="12.75">
      <c r="Q1523" s="110"/>
    </row>
    <row r="1524" spans="17:18" ht="12.75">
      <c r="Q1524" s="42"/>
      <c r="R1524" s="42"/>
    </row>
    <row r="1525" spans="17:18" ht="12.75">
      <c r="Q1525" s="42"/>
      <c r="R1525" s="42"/>
    </row>
    <row r="1526" ht="12.75">
      <c r="Q1526" s="110"/>
    </row>
    <row r="1527" ht="12.75">
      <c r="Q1527" s="110"/>
    </row>
    <row r="1528" spans="17:18" ht="12.75">
      <c r="Q1528" s="42"/>
      <c r="R1528" s="42"/>
    </row>
    <row r="1529" spans="17:18" ht="12.75">
      <c r="Q1529" s="42"/>
      <c r="R1529" s="42"/>
    </row>
    <row r="1530" ht="12.75">
      <c r="Q1530" s="110"/>
    </row>
    <row r="1531" ht="12.75">
      <c r="Q1531" s="110"/>
    </row>
    <row r="1532" spans="17:18" ht="12.75">
      <c r="Q1532" s="42"/>
      <c r="R1532" s="42"/>
    </row>
    <row r="1533" spans="17:18" ht="12.75">
      <c r="Q1533" s="42"/>
      <c r="R1533" s="42"/>
    </row>
  </sheetData>
  <sheetProtection/>
  <mergeCells count="60">
    <mergeCell ref="R1506:R1507"/>
    <mergeCell ref="Q1509:Q1510"/>
    <mergeCell ref="Q1517:Q1518"/>
    <mergeCell ref="Q1522:Q1523"/>
    <mergeCell ref="Q1526:Q1527"/>
    <mergeCell ref="Q1530:Q1531"/>
    <mergeCell ref="Q1312:Q1313"/>
    <mergeCell ref="Q1326:Q1327"/>
    <mergeCell ref="Q1375:Q1376"/>
    <mergeCell ref="Q1412:Q1413"/>
    <mergeCell ref="Q1446:Q1447"/>
    <mergeCell ref="Q1468:Q1469"/>
    <mergeCell ref="Q1234:Q1235"/>
    <mergeCell ref="Q1251:Q1252"/>
    <mergeCell ref="Q1261:Q1262"/>
    <mergeCell ref="Q1269:Q1270"/>
    <mergeCell ref="Q1282:Q1283"/>
    <mergeCell ref="Q1296:Q1297"/>
    <mergeCell ref="Q1035:Q1036"/>
    <mergeCell ref="Q1062:Q1063"/>
    <mergeCell ref="Q1081:Q1082"/>
    <mergeCell ref="Q1130:Q1131"/>
    <mergeCell ref="Q1152:Q1153"/>
    <mergeCell ref="Q1202:Q1203"/>
    <mergeCell ref="Q848:Q849"/>
    <mergeCell ref="Q860:Q861"/>
    <mergeCell ref="R862:R863"/>
    <mergeCell ref="Q943:Q944"/>
    <mergeCell ref="Q981:Q982"/>
    <mergeCell ref="Q1009:Q1010"/>
    <mergeCell ref="Q781:Q782"/>
    <mergeCell ref="Q801:Q802"/>
    <mergeCell ref="Q809:Q810"/>
    <mergeCell ref="Q822:Q823"/>
    <mergeCell ref="Q831:Q832"/>
    <mergeCell ref="Q841:Q842"/>
    <mergeCell ref="Q423:Q424"/>
    <mergeCell ref="Q495:Q496"/>
    <mergeCell ref="Q593:Q594"/>
    <mergeCell ref="Q702:Q703"/>
    <mergeCell ref="Q756:Q757"/>
    <mergeCell ref="Q769:Q770"/>
    <mergeCell ref="Q219:Q220"/>
    <mergeCell ref="Q291:Q292"/>
    <mergeCell ref="Q303:Q304"/>
    <mergeCell ref="Q354:Q355"/>
    <mergeCell ref="Q380:Q381"/>
    <mergeCell ref="Q387:Q388"/>
    <mergeCell ref="A8:D8"/>
    <mergeCell ref="Q9:Q10"/>
    <mergeCell ref="Q12:Q13"/>
    <mergeCell ref="Q64:Q65"/>
    <mergeCell ref="Q87:Q88"/>
    <mergeCell ref="Q182:Q183"/>
    <mergeCell ref="A1:D1"/>
    <mergeCell ref="A2:D2"/>
    <mergeCell ref="A3:D3"/>
    <mergeCell ref="B4:D4"/>
    <mergeCell ref="A5:D5"/>
    <mergeCell ref="A6:D7"/>
  </mergeCells>
  <dataValidations count="1">
    <dataValidation errorStyle="warning" type="list" allowBlank="1" showInputMessage="1" showErrorMessage="1" promptTitle="Áreas de Avaliação Qualis CAPES" prompt="Áreas de Avaliação Qualis CAPES" errorTitle="Selecione a Área na lista!" error="Selecione a Área na lista!" sqref="B4:D4">
      <formula1>$R$12:$R$128</formula1>
    </dataValidation>
  </dataValidation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Weiner</dc:creator>
  <cp:keywords/>
  <dc:description/>
  <cp:lastModifiedBy>Rafael Araújo</cp:lastModifiedBy>
  <cp:lastPrinted>2020-03-26T21:01:22Z</cp:lastPrinted>
  <dcterms:created xsi:type="dcterms:W3CDTF">2020-03-12T19:17:00Z</dcterms:created>
  <dcterms:modified xsi:type="dcterms:W3CDTF">2022-07-13T18:22:55Z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1046-11.2.0.9169</vt:lpwstr>
  </property>
</Properties>
</file>