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G:\Drives compartilhados\Gestão PPGEEC\EDITAIS DE SELEÇÃO\2025.2\Barema\"/>
    </mc:Choice>
  </mc:AlternateContent>
  <xr:revisionPtr revIDLastSave="0" documentId="8_{CFD6DFE4-D3EB-4C52-B4B3-7FE16ACCDC0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lan1" sheetId="1" r:id="rId1"/>
  </sheets>
  <definedNames>
    <definedName name="_xlnm.Print_Area" localSheetId="0">Plan1!$B$2:$K$65</definedName>
  </definedNames>
  <calcPr calcId="191029"/>
</workbook>
</file>

<file path=xl/calcChain.xml><?xml version="1.0" encoding="utf-8"?>
<calcChain xmlns="http://schemas.openxmlformats.org/spreadsheetml/2006/main">
  <c r="J16" i="1" l="1"/>
  <c r="J52" i="1"/>
  <c r="J48" i="1"/>
  <c r="J49" i="1"/>
  <c r="J50" i="1"/>
  <c r="J51" i="1"/>
  <c r="J53" i="1"/>
  <c r="J54" i="1"/>
  <c r="J55" i="1"/>
  <c r="J56" i="1"/>
  <c r="J57" i="1"/>
  <c r="J58" i="1"/>
  <c r="J59" i="1"/>
  <c r="J60" i="1"/>
  <c r="J47" i="1"/>
  <c r="J61" i="1" s="1"/>
  <c r="J43" i="1"/>
  <c r="J42" i="1"/>
  <c r="J41" i="1"/>
  <c r="J40" i="1"/>
  <c r="J39" i="1"/>
  <c r="J38" i="1"/>
  <c r="J33" i="1"/>
  <c r="J34" i="1"/>
  <c r="J35" i="1"/>
  <c r="J36" i="1"/>
  <c r="J37" i="1"/>
  <c r="J32" i="1"/>
  <c r="J44" i="1" s="1"/>
  <c r="J28" i="1"/>
  <c r="J27" i="1"/>
  <c r="J26" i="1"/>
  <c r="J25" i="1"/>
  <c r="J30" i="1" s="1"/>
  <c r="J19" i="1"/>
  <c r="J20" i="1"/>
  <c r="J21" i="1"/>
  <c r="J22" i="1"/>
  <c r="J23" i="1"/>
  <c r="J18" i="1"/>
  <c r="J12" i="1"/>
  <c r="J13" i="1"/>
  <c r="J14" i="1"/>
  <c r="J15" i="1"/>
  <c r="J11" i="1"/>
  <c r="H11" i="1"/>
  <c r="H16" i="1" s="1"/>
  <c r="H12" i="1"/>
  <c r="H27" i="1"/>
  <c r="H43" i="1"/>
  <c r="H42" i="1"/>
  <c r="H41" i="1"/>
  <c r="H40" i="1"/>
  <c r="H39" i="1"/>
  <c r="H38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36" i="1"/>
  <c r="H19" i="1"/>
  <c r="H20" i="1"/>
  <c r="H21" i="1"/>
  <c r="H22" i="1"/>
  <c r="H23" i="1"/>
  <c r="H47" i="1"/>
  <c r="H37" i="1"/>
  <c r="H35" i="1"/>
  <c r="H34" i="1"/>
  <c r="H33" i="1"/>
  <c r="H32" i="1"/>
  <c r="H44" i="1" s="1"/>
  <c r="H29" i="1"/>
  <c r="H28" i="1"/>
  <c r="H26" i="1"/>
  <c r="H30" i="1" s="1"/>
  <c r="H25" i="1"/>
  <c r="H18" i="1"/>
  <c r="H15" i="1"/>
  <c r="H14" i="1"/>
  <c r="H13" i="1"/>
  <c r="J63" i="1" l="1"/>
  <c r="H61" i="1"/>
  <c r="B29" i="1"/>
  <c r="H63" i="1" l="1"/>
</calcChain>
</file>

<file path=xl/sharedStrings.xml><?xml version="1.0" encoding="utf-8"?>
<sst xmlns="http://schemas.openxmlformats.org/spreadsheetml/2006/main" count="120" uniqueCount="77">
  <si>
    <t>PROGRAMA DE PÓS-GRADUAÇÃO EM ENGENHARIA ELÉTRICA E COMPUTAÇÃO</t>
  </si>
  <si>
    <t>Barema do Processo Seletivo 2025.2</t>
  </si>
  <si>
    <t>Área de Concentração: Engenharia Elétrica e Engenharia da Computação</t>
  </si>
  <si>
    <t>Período a ser considerado no barema: 2019 a 2025</t>
  </si>
  <si>
    <t>Nome completo do candidato</t>
  </si>
  <si>
    <t>OBS:</t>
  </si>
  <si>
    <t>Leia atentamente os itens, os valores máximos permitidos e as unidades correspondentes; revise todas as informações antes de concluir e imprimir;  evite informações que não correspondam à documentação comprovatória, além de conferir aquelas que constam no Curriculo da Plataforma Lattes (CNPq)</t>
  </si>
  <si>
    <t>I. Diploma Acadêmico (Peso = 40%) - limitado a 10,00</t>
  </si>
  <si>
    <t>pts por Unidade</t>
  </si>
  <si>
    <t>Total  candidato</t>
  </si>
  <si>
    <t>Total comissão</t>
  </si>
  <si>
    <t>Cursos de graduação/ tecnólogo com carga horária abaixo de 3.000 horas</t>
  </si>
  <si>
    <t>Cursos de graduação com carga horária superior a 3.000 horas</t>
  </si>
  <si>
    <t>Especialização na área de concentração, com carga horária igual ou superior a 360hs</t>
  </si>
  <si>
    <t>Especialização fora da área de concentração</t>
  </si>
  <si>
    <t>Mestrado fora da área de concentração</t>
  </si>
  <si>
    <t>Sub-Total</t>
  </si>
  <si>
    <t>II. Formação Acadêmica e Complementar (Peso 30%) - limitado a 10,00</t>
  </si>
  <si>
    <t>Bolsista durante graduação (PIBIC, PIBITI, PET, FAPESB, Projeto, outras)</t>
  </si>
  <si>
    <t>2/semestre</t>
  </si>
  <si>
    <t>Participações voluntárias em PIBIC, PIBITI, PET, FAPESB, Projeto, outras</t>
  </si>
  <si>
    <t>1/semestre</t>
  </si>
  <si>
    <t>Participação em projeto de pesquisa ou grupo de pesquisa com especificação de atividades na área de concentração do PPG</t>
  </si>
  <si>
    <t>1/cada</t>
  </si>
  <si>
    <t>Estágio universitário Extra-Curricular com duração acima de 12 meses (sem bolsa)</t>
  </si>
  <si>
    <t>2/cada</t>
  </si>
  <si>
    <t>Estágio universitário Extra-Curricular com duração entre 06 a 12 meses (com ou sem bolsa)</t>
  </si>
  <si>
    <t>Estágio universitário Extra-Curricular com duração inferior a 06 meses (com ou sem bolsa)</t>
  </si>
  <si>
    <t>0,5/cada</t>
  </si>
  <si>
    <r>
      <rPr>
        <sz val="12"/>
        <color rgb="FF000000"/>
        <rFont val="Calibri"/>
      </rPr>
      <t xml:space="preserve">Capacitado em Cursos e Treinamentos na </t>
    </r>
    <r>
      <rPr>
        <b/>
        <sz val="12"/>
        <color rgb="FFFF0000"/>
        <rFont val="Calibri"/>
      </rPr>
      <t>ÁREA DE CONCENTRAÇÃO</t>
    </r>
    <r>
      <rPr>
        <b/>
        <sz val="12"/>
        <color rgb="FF000000"/>
        <rFont val="Calibri"/>
      </rPr>
      <t xml:space="preserve"> entre 2019 a 2025:</t>
    </r>
  </si>
  <si>
    <t xml:space="preserve">   - carga horária com mais de 151 horas</t>
  </si>
  <si>
    <t xml:space="preserve">   - carga horária entre 41 a 150 horas</t>
  </si>
  <si>
    <t xml:space="preserve">   - carga horária de 8 a 40 horas (Máximo 15 cursos)</t>
  </si>
  <si>
    <t>0.25/cada</t>
  </si>
  <si>
    <t>Aluno Especial em Cursos de Pós-Graduação na área de conhecimento do curso (por disciplina)</t>
  </si>
  <si>
    <t xml:space="preserve">   - carga horária de 2 a 20 horas (Máximo 15 cursos)</t>
  </si>
  <si>
    <t>III. Produção Científica (Peso = 20%)  - - - 2019 a 2025 - limitado a 10,00</t>
  </si>
  <si>
    <t>Unidade</t>
  </si>
  <si>
    <t>base</t>
  </si>
  <si>
    <t>Livro com ISBN</t>
  </si>
  <si>
    <t>4/cada</t>
  </si>
  <si>
    <t>Capítulo de Livro com ISBN</t>
  </si>
  <si>
    <t>Artigo publicado periódicos A Qualis A CAPES - Engenharias IV ou Interdisciplinar</t>
  </si>
  <si>
    <t>Artigo publicado periódico B Qualis CAPES - Engenharias IV ou Interdisciplinar</t>
  </si>
  <si>
    <t>Artigo publicado periódico C Qualis CAPES ou sem Qualis - Engenharias IV ou Interdisciplinar</t>
  </si>
  <si>
    <t>1,5/cada</t>
  </si>
  <si>
    <t>3/cada</t>
  </si>
  <si>
    <t>Processos, produtos tecnológicos e softwares com pedido de patente depositado ou concedida, na ÁREA DE CONCENTRAÇÃO (máximo de 3)</t>
  </si>
  <si>
    <t>Texto completo ou Resumo expandido publicado em Anais Evento Internacional (mínimo de 4 páginas) (máximo de 15)</t>
  </si>
  <si>
    <t>Texto completo ou Resumo expandido publicado em Anais Evento Nacional, Regional (mínimo de 4 páginas) (máximo de 15)</t>
  </si>
  <si>
    <t>Texto completo ou Resumo expandido publicado em Anais Evento Local (mínimo de 4 páginas) (máximo de 15)</t>
  </si>
  <si>
    <t>Resumo simples publicado, Evento Internacional, Evento Nacional, Regional, Local (máximo de 15)</t>
  </si>
  <si>
    <t>0,2/cada</t>
  </si>
  <si>
    <t>IV. Produção em extensão e Atuação Acadêmica/Profissional na ÁREA DE CONCENTRAÇÃO (Peso = 10%)  - - -  2019 a 2025 - limitado a 10,00</t>
  </si>
  <si>
    <t>Curso ministrado com mais de 150 horas (máximo de 10)</t>
  </si>
  <si>
    <t>Curso ministrado entre 41 a 150 horas (máximo de 10)</t>
  </si>
  <si>
    <t>Curso ministrado entre 8 a 40 horas (máximo de 10)</t>
  </si>
  <si>
    <t>Participação em projetos de extensão (máximo de 10)</t>
  </si>
  <si>
    <t>Monitoria em disciplina universitária por semestre (máximo de 10)</t>
  </si>
  <si>
    <t>Orientador de aluno da Graduação (máximo de 10)</t>
  </si>
  <si>
    <t>Co-orientador de aluno da Graduação (máximo de 10)</t>
  </si>
  <si>
    <t>Membro de Banca Examinadora de Trabalho de Conclusão de Graduação (máximo de 10)</t>
  </si>
  <si>
    <t>Membro de Banca Examinadora de Especialização (máximo de 10)</t>
  </si>
  <si>
    <t>Experiência profissional na área de Engenharia Elétrica ou Computação (máximo de 10)</t>
  </si>
  <si>
    <t>0,5/semestre</t>
  </si>
  <si>
    <t>Experiência docente (Ensino Superior) em disciplinas de interesse para área de Engenharia Elétrica ou Computação (máximo de 10)</t>
  </si>
  <si>
    <t>2,5/semestre</t>
  </si>
  <si>
    <t>Experiência docente (Ensino Médio) em disciplinas de exatas ou tecnológicas (máximo de 10)</t>
  </si>
  <si>
    <t>Palestrante convidado em Evento Internacional e/nacional (máximo de 10)</t>
  </si>
  <si>
    <t>0,8/cada</t>
  </si>
  <si>
    <t>Palestrante convidado em Eventos Científicos Regionais ou Locais (máximo de 10)</t>
  </si>
  <si>
    <t>TOTAL</t>
  </si>
  <si>
    <r>
      <rPr>
        <b/>
        <sz val="12"/>
        <color rgb="FF000000"/>
        <rFont val="Calibri"/>
      </rPr>
      <t>Obs.:</t>
    </r>
    <r>
      <rPr>
        <sz val="12"/>
        <color rgb="FF000000"/>
        <rFont val="Calibri"/>
      </rPr>
      <t xml:space="preserve"> Serão computados somente os itens que estiverem apontados no Lattes e com os documentos comprobatórios juntados ao processo e organizados na sequência de apresentação do Barema.</t>
    </r>
  </si>
  <si>
    <t>Quant. Candidato</t>
  </si>
  <si>
    <t>Quant. Comissão</t>
  </si>
  <si>
    <t>Artigo aceito para publicação (devidamente informado pelo Editor) em periódicos A, Qualis CAPES - Engenharias IV ou Interdisciplinar</t>
  </si>
  <si>
    <t>Artigo aceito para publicação (devidamente informado pelo Editor) em periódicos B, Qualis CAPES - Engenharias IV ou Interdisciplinar  (máximo de 10)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</si>
</sst>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>
    <font>
      <sz val="11"/>
      <color theme="1"/>
      <name val="Calibri"/>
      <scheme val="minor"/>
    </font>
    <font>
      <sz val="12"/>
      <color rgb="FF000000"/>
      <name val="Calibri"/>
    </font>
    <font>
      <sz val="12"/>
      <color rgb="FF0066CC"/>
      <name val="Calibri"/>
    </font>
    <font>
      <sz val="11"/>
      <color theme="1"/>
      <name val="Calibri"/>
    </font>
    <font>
      <b/>
      <sz val="20"/>
      <color rgb="FF000000"/>
      <name val="Calibri"/>
    </font>
    <font>
      <sz val="11"/>
      <name val="Calibri"/>
    </font>
    <font>
      <b/>
      <sz val="18"/>
      <color rgb="FF000000"/>
      <name val="Calibri"/>
    </font>
    <font>
      <b/>
      <sz val="18"/>
      <color theme="1"/>
      <name val="Calibri"/>
    </font>
    <font>
      <sz val="20"/>
      <color rgb="FF000000"/>
      <name val="Calibri"/>
    </font>
    <font>
      <b/>
      <sz val="16"/>
      <color rgb="FFFF0000"/>
      <name val="Calibri"/>
    </font>
    <font>
      <b/>
      <sz val="16"/>
      <color theme="1"/>
      <name val="Calibri"/>
    </font>
    <font>
      <sz val="13"/>
      <color rgb="FF000000"/>
      <name val="Calibri"/>
    </font>
    <font>
      <b/>
      <sz val="14"/>
      <color rgb="FF000000"/>
      <name val="Calibri"/>
    </font>
    <font>
      <b/>
      <sz val="12"/>
      <color rgb="FF000000"/>
      <name val="Calibri"/>
    </font>
    <font>
      <b/>
      <sz val="12"/>
      <color rgb="FF0000FF"/>
      <name val="Calibri"/>
    </font>
    <font>
      <sz val="12"/>
      <color rgb="FF0070C0"/>
      <name val="Calibri"/>
    </font>
    <font>
      <sz val="11"/>
      <color rgb="FF000000"/>
      <name val="Calibri"/>
    </font>
    <font>
      <b/>
      <sz val="12"/>
      <color rgb="FF0066CC"/>
      <name val="Calibri"/>
    </font>
    <font>
      <sz val="12"/>
      <color theme="1"/>
      <name val="Calibri"/>
    </font>
    <font>
      <sz val="16"/>
      <color rgb="FFFF0000"/>
      <name val="Calibri"/>
    </font>
    <font>
      <b/>
      <sz val="12"/>
      <color rgb="FFFF0000"/>
      <name val="Calibri"/>
    </font>
    <font>
      <sz val="12"/>
      <color rgb="FF000000"/>
      <name val="Calibri"/>
      <family val="2"/>
    </font>
    <font>
      <b/>
      <sz val="14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0C0C0"/>
        <bgColor rgb="FFC0C0C0"/>
      </patternFill>
    </fill>
    <fill>
      <patternFill patternType="solid">
        <fgColor rgb="FFA5A5A5"/>
        <bgColor rgb="FFA5A5A5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9">
    <xf numFmtId="0" fontId="0" fillId="0" borderId="0" xfId="0"/>
    <xf numFmtId="0" fontId="1" fillId="0" borderId="0" xfId="0" applyFont="1"/>
    <xf numFmtId="0" fontId="1" fillId="2" borderId="1" xfId="0" applyFont="1" applyFill="1" applyBorder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3" fillId="0" borderId="0" xfId="0" applyFont="1"/>
    <xf numFmtId="0" fontId="2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8" fillId="0" borderId="0" xfId="0" applyFont="1"/>
    <xf numFmtId="0" fontId="13" fillId="0" borderId="10" xfId="0" applyFont="1" applyBorder="1" applyAlignment="1">
      <alignment horizontal="center" wrapText="1"/>
    </xf>
    <xf numFmtId="4" fontId="13" fillId="0" borderId="10" xfId="0" applyNumberFormat="1" applyFont="1" applyBorder="1" applyAlignment="1">
      <alignment horizontal="center" wrapText="1"/>
    </xf>
    <xf numFmtId="0" fontId="2" fillId="2" borderId="11" xfId="0" applyFont="1" applyFill="1" applyBorder="1" applyAlignment="1">
      <alignment horizontal="center"/>
    </xf>
    <xf numFmtId="0" fontId="13" fillId="2" borderId="10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4" fontId="13" fillId="2" borderId="4" xfId="0" applyNumberFormat="1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6" fillId="0" borderId="0" xfId="0" applyFont="1"/>
    <xf numFmtId="0" fontId="13" fillId="2" borderId="6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 wrapText="1"/>
    </xf>
    <xf numFmtId="4" fontId="13" fillId="4" borderId="10" xfId="0" applyNumberFormat="1" applyFont="1" applyFill="1" applyBorder="1" applyAlignment="1">
      <alignment horizontal="center" wrapText="1"/>
    </xf>
    <xf numFmtId="0" fontId="17" fillId="4" borderId="11" xfId="0" applyFont="1" applyFill="1" applyBorder="1" applyAlignment="1">
      <alignment horizontal="center" wrapText="1"/>
    </xf>
    <xf numFmtId="0" fontId="1" fillId="2" borderId="10" xfId="0" applyFont="1" applyFill="1" applyBorder="1" applyAlignment="1">
      <alignment horizontal="center" wrapText="1"/>
    </xf>
    <xf numFmtId="0" fontId="14" fillId="2" borderId="10" xfId="0" applyFont="1" applyFill="1" applyBorder="1" applyAlignment="1">
      <alignment horizontal="center" wrapText="1"/>
    </xf>
    <xf numFmtId="4" fontId="13" fillId="2" borderId="10" xfId="0" applyNumberFormat="1" applyFont="1" applyFill="1" applyBorder="1" applyAlignment="1">
      <alignment horizontal="center" wrapText="1"/>
    </xf>
    <xf numFmtId="0" fontId="2" fillId="2" borderId="11" xfId="0" applyFont="1" applyFill="1" applyBorder="1" applyAlignment="1">
      <alignment horizontal="center" wrapText="1"/>
    </xf>
    <xf numFmtId="0" fontId="1" fillId="2" borderId="10" xfId="0" applyFont="1" applyFill="1" applyBorder="1" applyAlignment="1">
      <alignment horizontal="center"/>
    </xf>
    <xf numFmtId="0" fontId="14" fillId="2" borderId="10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 wrapText="1"/>
    </xf>
    <xf numFmtId="16" fontId="3" fillId="0" borderId="0" xfId="0" applyNumberFormat="1" applyFont="1"/>
    <xf numFmtId="0" fontId="2" fillId="0" borderId="4" xfId="0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1" fillId="2" borderId="12" xfId="0" applyFont="1" applyFill="1" applyBorder="1" applyAlignment="1">
      <alignment horizontal="left" vertical="center" wrapText="1"/>
    </xf>
    <xf numFmtId="0" fontId="1" fillId="2" borderId="13" xfId="0" applyFont="1" applyFill="1" applyBorder="1" applyAlignment="1">
      <alignment horizontal="left" vertical="center" wrapText="1"/>
    </xf>
    <xf numFmtId="0" fontId="2" fillId="0" borderId="10" xfId="0" applyFont="1" applyBorder="1" applyAlignment="1">
      <alignment horizontal="center"/>
    </xf>
    <xf numFmtId="0" fontId="1" fillId="0" borderId="10" xfId="0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wrapText="1"/>
    </xf>
    <xf numFmtId="4" fontId="1" fillId="0" borderId="4" xfId="0" applyNumberFormat="1" applyFont="1" applyBorder="1" applyAlignment="1">
      <alignment horizontal="center" wrapText="1"/>
    </xf>
    <xf numFmtId="0" fontId="17" fillId="2" borderId="11" xfId="0" applyFont="1" applyFill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17" fillId="0" borderId="4" xfId="0" applyFont="1" applyBorder="1" applyAlignment="1">
      <alignment horizontal="center" wrapText="1"/>
    </xf>
    <xf numFmtId="0" fontId="13" fillId="0" borderId="10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7" fillId="4" borderId="10" xfId="0" applyFont="1" applyFill="1" applyBorder="1" applyAlignment="1">
      <alignment horizontal="center" wrapText="1"/>
    </xf>
    <xf numFmtId="0" fontId="17" fillId="0" borderId="10" xfId="0" applyFont="1" applyBorder="1" applyAlignment="1">
      <alignment horizontal="center" wrapText="1"/>
    </xf>
    <xf numFmtId="0" fontId="19" fillId="0" borderId="0" xfId="0" applyFont="1"/>
    <xf numFmtId="4" fontId="13" fillId="0" borderId="6" xfId="0" applyNumberFormat="1" applyFont="1" applyBorder="1" applyAlignment="1">
      <alignment horizontal="center" wrapText="1"/>
    </xf>
    <xf numFmtId="4" fontId="13" fillId="0" borderId="9" xfId="0" applyNumberFormat="1" applyFont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0" fontId="14" fillId="2" borderId="6" xfId="0" applyFont="1" applyFill="1" applyBorder="1" applyAlignment="1">
      <alignment horizontal="center" wrapText="1"/>
    </xf>
    <xf numFmtId="4" fontId="13" fillId="2" borderId="6" xfId="0" applyNumberFormat="1" applyFont="1" applyFill="1" applyBorder="1" applyAlignment="1">
      <alignment horizontal="center" wrapText="1"/>
    </xf>
    <xf numFmtId="0" fontId="13" fillId="4" borderId="5" xfId="0" applyFont="1" applyFill="1" applyBorder="1" applyAlignment="1">
      <alignment horizontal="center" wrapText="1"/>
    </xf>
    <xf numFmtId="0" fontId="13" fillId="4" borderId="25" xfId="0" applyFont="1" applyFill="1" applyBorder="1" applyAlignment="1">
      <alignment horizontal="center" wrapText="1"/>
    </xf>
    <xf numFmtId="0" fontId="13" fillId="0" borderId="25" xfId="0" applyFont="1" applyBorder="1" applyAlignment="1">
      <alignment horizontal="center" wrapText="1"/>
    </xf>
    <xf numFmtId="0" fontId="1" fillId="2" borderId="26" xfId="0" applyFont="1" applyFill="1" applyBorder="1" applyAlignment="1">
      <alignment horizontal="center"/>
    </xf>
    <xf numFmtId="0" fontId="13" fillId="0" borderId="6" xfId="0" applyFont="1" applyBorder="1" applyAlignment="1">
      <alignment horizontal="center" vertical="center" wrapText="1"/>
    </xf>
    <xf numFmtId="4" fontId="13" fillId="2" borderId="11" xfId="0" applyNumberFormat="1" applyFont="1" applyFill="1" applyBorder="1" applyAlignment="1">
      <alignment horizontal="center"/>
    </xf>
    <xf numFmtId="4" fontId="13" fillId="2" borderId="9" xfId="0" applyNumberFormat="1" applyFont="1" applyFill="1" applyBorder="1" applyAlignment="1">
      <alignment horizontal="center"/>
    </xf>
    <xf numFmtId="4" fontId="13" fillId="4" borderId="11" xfId="0" applyNumberFormat="1" applyFont="1" applyFill="1" applyBorder="1" applyAlignment="1">
      <alignment horizontal="center" wrapText="1"/>
    </xf>
    <xf numFmtId="4" fontId="13" fillId="0" borderId="11" xfId="0" applyNumberFormat="1" applyFont="1" applyBorder="1" applyAlignment="1">
      <alignment horizontal="center" wrapText="1"/>
    </xf>
    <xf numFmtId="4" fontId="13" fillId="2" borderId="11" xfId="0" applyNumberFormat="1" applyFont="1" applyFill="1" applyBorder="1" applyAlignment="1">
      <alignment horizontal="center" wrapText="1"/>
    </xf>
    <xf numFmtId="0" fontId="1" fillId="2" borderId="16" xfId="0" applyFont="1" applyFill="1" applyBorder="1" applyAlignment="1">
      <alignment horizontal="center" wrapText="1"/>
    </xf>
    <xf numFmtId="4" fontId="13" fillId="2" borderId="9" xfId="0" applyNumberFormat="1" applyFont="1" applyFill="1" applyBorder="1" applyAlignment="1">
      <alignment horizontal="center" wrapText="1"/>
    </xf>
    <xf numFmtId="4" fontId="1" fillId="0" borderId="11" xfId="0" applyNumberFormat="1" applyFont="1" applyBorder="1" applyAlignment="1">
      <alignment horizontal="center" wrapText="1"/>
    </xf>
    <xf numFmtId="0" fontId="5" fillId="0" borderId="11" xfId="0" applyFont="1" applyBorder="1"/>
    <xf numFmtId="4" fontId="13" fillId="2" borderId="26" xfId="0" applyNumberFormat="1" applyFont="1" applyFill="1" applyBorder="1" applyAlignment="1">
      <alignment horizontal="center" wrapText="1"/>
    </xf>
    <xf numFmtId="4" fontId="13" fillId="2" borderId="7" xfId="0" applyNumberFormat="1" applyFont="1" applyFill="1" applyBorder="1" applyAlignment="1">
      <alignment horizontal="center" wrapText="1"/>
    </xf>
    <xf numFmtId="0" fontId="13" fillId="0" borderId="12" xfId="0" applyFont="1" applyBorder="1" applyAlignment="1">
      <alignment horizontal="center" wrapText="1"/>
    </xf>
    <xf numFmtId="4" fontId="13" fillId="4" borderId="27" xfId="0" applyNumberFormat="1" applyFont="1" applyFill="1" applyBorder="1" applyAlignment="1">
      <alignment horizontal="center" wrapText="1"/>
    </xf>
    <xf numFmtId="0" fontId="14" fillId="2" borderId="6" xfId="0" applyFont="1" applyFill="1" applyBorder="1" applyAlignment="1">
      <alignment horizontal="center"/>
    </xf>
    <xf numFmtId="0" fontId="13" fillId="0" borderId="26" xfId="0" applyFont="1" applyBorder="1" applyAlignment="1">
      <alignment horizontal="center" vertical="center" wrapText="1"/>
    </xf>
    <xf numFmtId="4" fontId="13" fillId="0" borderId="26" xfId="0" applyNumberFormat="1" applyFont="1" applyBorder="1" applyAlignment="1">
      <alignment horizontal="center" wrapText="1"/>
    </xf>
    <xf numFmtId="0" fontId="13" fillId="0" borderId="26" xfId="0" applyFont="1" applyBorder="1" applyAlignment="1">
      <alignment horizontal="center" wrapText="1"/>
    </xf>
    <xf numFmtId="4" fontId="13" fillId="0" borderId="26" xfId="0" applyNumberFormat="1" applyFont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/>
    </xf>
    <xf numFmtId="4" fontId="13" fillId="4" borderId="5" xfId="0" applyNumberFormat="1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1" fillId="0" borderId="1" xfId="0" applyFont="1" applyBorder="1"/>
    <xf numFmtId="0" fontId="1" fillId="8" borderId="0" xfId="0" applyFont="1" applyFill="1"/>
    <xf numFmtId="0" fontId="1" fillId="8" borderId="0" xfId="0" applyFont="1" applyFill="1" applyAlignment="1">
      <alignment horizontal="center" vertical="center"/>
    </xf>
    <xf numFmtId="0" fontId="1" fillId="8" borderId="16" xfId="0" applyFont="1" applyFill="1" applyBorder="1" applyAlignment="1">
      <alignment horizontal="center"/>
    </xf>
    <xf numFmtId="0" fontId="0" fillId="8" borderId="16" xfId="0" applyFill="1" applyBorder="1" applyAlignment="1">
      <alignment horizontal="center"/>
    </xf>
    <xf numFmtId="0" fontId="12" fillId="7" borderId="12" xfId="0" applyFont="1" applyFill="1" applyBorder="1" applyAlignment="1">
      <alignment horizontal="left" vertical="center"/>
    </xf>
    <xf numFmtId="0" fontId="12" fillId="7" borderId="14" xfId="0" applyFont="1" applyFill="1" applyBorder="1" applyAlignment="1">
      <alignment horizontal="left" vertical="center"/>
    </xf>
    <xf numFmtId="0" fontId="12" fillId="7" borderId="11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/>
    </xf>
    <xf numFmtId="0" fontId="5" fillId="0" borderId="3" xfId="0" applyFont="1" applyBorder="1"/>
    <xf numFmtId="0" fontId="5" fillId="0" borderId="4" xfId="0" applyFont="1" applyBorder="1"/>
    <xf numFmtId="0" fontId="13" fillId="4" borderId="28" xfId="0" applyFont="1" applyFill="1" applyBorder="1" applyAlignment="1">
      <alignment horizontal="center"/>
    </xf>
    <xf numFmtId="0" fontId="5" fillId="0" borderId="15" xfId="0" applyFont="1" applyBorder="1"/>
    <xf numFmtId="0" fontId="5" fillId="0" borderId="27" xfId="0" applyFont="1" applyBorder="1"/>
    <xf numFmtId="0" fontId="21" fillId="2" borderId="26" xfId="0" applyFont="1" applyFill="1" applyBorder="1" applyAlignment="1">
      <alignment horizontal="left" vertical="center" wrapText="1"/>
    </xf>
    <xf numFmtId="0" fontId="5" fillId="0" borderId="26" xfId="0" applyFont="1" applyBorder="1"/>
    <xf numFmtId="0" fontId="18" fillId="0" borderId="2" xfId="0" applyFont="1" applyBorder="1" applyAlignment="1">
      <alignment horizontal="left"/>
    </xf>
    <xf numFmtId="0" fontId="1" fillId="2" borderId="2" xfId="0" applyFont="1" applyFill="1" applyBorder="1" applyAlignment="1">
      <alignment horizontal="left" vertical="center" wrapText="1"/>
    </xf>
    <xf numFmtId="0" fontId="18" fillId="4" borderId="2" xfId="0" applyFont="1" applyFill="1" applyBorder="1" applyAlignment="1">
      <alignment horizontal="left"/>
    </xf>
    <xf numFmtId="0" fontId="10" fillId="5" borderId="20" xfId="0" applyFont="1" applyFill="1" applyBorder="1" applyAlignment="1">
      <alignment horizontal="center" vertical="center"/>
    </xf>
    <xf numFmtId="0" fontId="5" fillId="0" borderId="29" xfId="0" applyFont="1" applyBorder="1"/>
    <xf numFmtId="0" fontId="5" fillId="0" borderId="8" xfId="0" applyFont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2" fillId="6" borderId="2" xfId="0" applyFont="1" applyFill="1" applyBorder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1" fillId="4" borderId="2" xfId="0" applyFont="1" applyFill="1" applyBorder="1" applyAlignment="1">
      <alignment horizontal="left" vertical="center" wrapText="1"/>
    </xf>
    <xf numFmtId="0" fontId="1" fillId="2" borderId="22" xfId="0" applyFont="1" applyFill="1" applyBorder="1" applyAlignment="1">
      <alignment horizontal="center" wrapText="1"/>
    </xf>
    <xf numFmtId="0" fontId="1" fillId="2" borderId="23" xfId="0" applyFont="1" applyFill="1" applyBorder="1" applyAlignment="1">
      <alignment horizontal="center" wrapText="1"/>
    </xf>
    <xf numFmtId="0" fontId="1" fillId="2" borderId="24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/>
    </xf>
    <xf numFmtId="0" fontId="12" fillId="6" borderId="2" xfId="0" applyFont="1" applyFill="1" applyBorder="1" applyAlignment="1">
      <alignment horizontal="left" wrapText="1"/>
    </xf>
    <xf numFmtId="0" fontId="5" fillId="0" borderId="3" xfId="0" applyFont="1" applyBorder="1" applyAlignment="1">
      <alignment wrapText="1"/>
    </xf>
    <xf numFmtId="0" fontId="4" fillId="3" borderId="17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 vertical="center"/>
    </xf>
    <xf numFmtId="0" fontId="6" fillId="4" borderId="20" xfId="0" applyFont="1" applyFill="1" applyBorder="1" applyAlignment="1">
      <alignment horizontal="center" vertical="center"/>
    </xf>
    <xf numFmtId="0" fontId="6" fillId="4" borderId="16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6" fillId="3" borderId="20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21" xfId="0" applyFont="1" applyFill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9" fillId="0" borderId="26" xfId="0" applyFont="1" applyBorder="1" applyAlignment="1">
      <alignment horizontal="left" vertical="center"/>
    </xf>
    <xf numFmtId="0" fontId="11" fillId="0" borderId="30" xfId="0" applyFont="1" applyBorder="1" applyAlignment="1">
      <alignment horizontal="center" vertical="top" wrapText="1"/>
    </xf>
    <xf numFmtId="0" fontId="11" fillId="0" borderId="26" xfId="0" applyFont="1" applyBorder="1" applyAlignment="1">
      <alignment horizontal="center" vertical="top" wrapText="1"/>
    </xf>
    <xf numFmtId="0" fontId="22" fillId="6" borderId="7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19049</xdr:rowOff>
    </xdr:from>
    <xdr:ext cx="1171575" cy="1438276"/>
    <xdr:pic>
      <xdr:nvPicPr>
        <xdr:cNvPr id="2" name="image2.png" title="Imagem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 cstate="print"/>
        <a:srcRect l="78933" t="32549" r="1964" b="30411"/>
        <a:stretch/>
      </xdr:blipFill>
      <xdr:spPr>
        <a:xfrm>
          <a:off x="571499" y="266699"/>
          <a:ext cx="1171575" cy="1438276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352425</xdr:colOff>
      <xdr:row>1</xdr:row>
      <xdr:rowOff>9525</xdr:rowOff>
    </xdr:from>
    <xdr:to>
      <xdr:col>10</xdr:col>
      <xdr:colOff>0</xdr:colOff>
      <xdr:row>2</xdr:row>
      <xdr:rowOff>142875</xdr:rowOff>
    </xdr:to>
    <xdr:pic>
      <xdr:nvPicPr>
        <xdr:cNvPr id="4" name="Picture 3" descr="PPGCI UFRB - YouTube">
          <a:extLst>
            <a:ext uri="{FF2B5EF4-FFF2-40B4-BE49-F238E27FC236}">
              <a16:creationId xmlns:a16="http://schemas.microsoft.com/office/drawing/2014/main" id="{F31C0C3B-5311-4CD3-0560-934F0E795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57175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352425</xdr:colOff>
      <xdr:row>2</xdr:row>
      <xdr:rowOff>152400</xdr:rowOff>
    </xdr:from>
    <xdr:to>
      <xdr:col>9</xdr:col>
      <xdr:colOff>742950</xdr:colOff>
      <xdr:row>4</xdr:row>
      <xdr:rowOff>109375</xdr:rowOff>
    </xdr:to>
    <xdr:pic>
      <xdr:nvPicPr>
        <xdr:cNvPr id="5" name="Picture 4" descr="UFRB - Universidade Federal do Recôncavo da Bahia - Campus Party Brasil">
          <a:extLst>
            <a:ext uri="{FF2B5EF4-FFF2-40B4-BE49-F238E27FC236}">
              <a16:creationId xmlns:a16="http://schemas.microsoft.com/office/drawing/2014/main" id="{B26157ED-E82D-03C4-7225-265A77F89F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00" t="35200" r="20600" b="33800"/>
        <a:stretch/>
      </xdr:blipFill>
      <xdr:spPr bwMode="auto">
        <a:xfrm>
          <a:off x="13630275" y="1495425"/>
          <a:ext cx="1219200" cy="642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002"/>
  <sheetViews>
    <sheetView tabSelected="1" topLeftCell="A10" zoomScale="105" workbookViewId="0">
      <selection activeCell="A24" sqref="A24:XFD25"/>
    </sheetView>
  </sheetViews>
  <sheetFormatPr defaultColWidth="14.42578125" defaultRowHeight="15" customHeight="1"/>
  <cols>
    <col min="1" max="1" width="8.28515625" customWidth="1"/>
    <col min="2" max="2" width="8.140625" customWidth="1"/>
    <col min="3" max="3" width="125.85546875" customWidth="1"/>
    <col min="4" max="4" width="6.42578125" customWidth="1"/>
    <col min="5" max="5" width="8.85546875" customWidth="1"/>
    <col min="6" max="6" width="14.42578125" customWidth="1"/>
    <col min="7" max="7" width="10.7109375" customWidth="1"/>
    <col min="8" max="8" width="16.42578125" customWidth="1"/>
    <col min="9" max="9" width="12.42578125" customWidth="1"/>
    <col min="10" max="10" width="11.28515625" customWidth="1"/>
    <col min="11" max="11" width="12.7109375" hidden="1" customWidth="1"/>
    <col min="12" max="26" width="8" customWidth="1"/>
  </cols>
  <sheetData>
    <row r="1" spans="1:26" ht="19.5" customHeight="1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86.25" customHeight="1">
      <c r="A2" s="83"/>
      <c r="B2" s="114" t="s">
        <v>0</v>
      </c>
      <c r="C2" s="115"/>
      <c r="D2" s="115"/>
      <c r="E2" s="115"/>
      <c r="F2" s="115"/>
      <c r="G2" s="115"/>
      <c r="H2" s="115"/>
      <c r="I2" s="115"/>
      <c r="J2" s="116"/>
      <c r="K2" s="5"/>
      <c r="L2" s="86"/>
    </row>
    <row r="3" spans="1:26" ht="30.75" customHeight="1">
      <c r="A3" s="84"/>
      <c r="B3" s="117" t="s">
        <v>1</v>
      </c>
      <c r="C3" s="118"/>
      <c r="D3" s="118"/>
      <c r="E3" s="118"/>
      <c r="F3" s="118"/>
      <c r="G3" s="118"/>
      <c r="H3" s="118"/>
      <c r="I3" s="118"/>
      <c r="J3" s="119"/>
      <c r="K3" s="7"/>
      <c r="L3" s="8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23.25" customHeight="1">
      <c r="A4" s="83"/>
      <c r="B4" s="120" t="s">
        <v>2</v>
      </c>
      <c r="C4" s="121"/>
      <c r="D4" s="121"/>
      <c r="E4" s="121"/>
      <c r="F4" s="121"/>
      <c r="G4" s="121"/>
      <c r="H4" s="121"/>
      <c r="I4" s="121"/>
      <c r="J4" s="122"/>
      <c r="K4" s="5"/>
      <c r="L4" s="86"/>
    </row>
    <row r="5" spans="1:26" ht="23.25" customHeight="1">
      <c r="A5" s="83"/>
      <c r="B5" s="123"/>
      <c r="C5" s="123"/>
      <c r="D5" s="123"/>
      <c r="E5" s="123"/>
      <c r="F5" s="123"/>
      <c r="G5" s="123"/>
      <c r="H5" s="123"/>
      <c r="I5" s="123"/>
      <c r="J5" s="123"/>
      <c r="K5" s="5"/>
      <c r="L5" s="86"/>
    </row>
    <row r="6" spans="1:26" ht="24" customHeight="1">
      <c r="A6" s="83"/>
      <c r="B6" s="124" t="s">
        <v>3</v>
      </c>
      <c r="C6" s="124"/>
      <c r="D6" s="124"/>
      <c r="E6" s="124"/>
      <c r="F6" s="124"/>
      <c r="G6" s="124"/>
      <c r="H6" s="124"/>
      <c r="I6" s="124"/>
      <c r="J6" s="124"/>
      <c r="K6" s="5"/>
      <c r="L6" s="86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30.75" customHeight="1">
      <c r="A7" s="83"/>
      <c r="B7" s="125" t="s">
        <v>4</v>
      </c>
      <c r="C7" s="125"/>
      <c r="D7" s="125"/>
      <c r="E7" s="125"/>
      <c r="F7" s="125"/>
      <c r="G7" s="125"/>
      <c r="H7" s="125"/>
      <c r="I7" s="125"/>
      <c r="J7" s="125"/>
      <c r="K7" s="5"/>
      <c r="L7" s="86"/>
    </row>
    <row r="8" spans="1:26" ht="27" customHeight="1">
      <c r="A8" s="83"/>
      <c r="B8" s="101" t="s">
        <v>5</v>
      </c>
      <c r="C8" s="126" t="s">
        <v>6</v>
      </c>
      <c r="D8" s="126"/>
      <c r="E8" s="126"/>
      <c r="F8" s="126"/>
      <c r="G8" s="126"/>
      <c r="H8" s="126"/>
      <c r="I8" s="126"/>
      <c r="J8" s="126"/>
      <c r="K8" s="5"/>
      <c r="L8" s="86"/>
    </row>
    <row r="9" spans="1:26" ht="27" customHeight="1">
      <c r="A9" s="83"/>
      <c r="B9" s="102"/>
      <c r="C9" s="127"/>
      <c r="D9" s="127"/>
      <c r="E9" s="127"/>
      <c r="F9" s="127"/>
      <c r="G9" s="127"/>
      <c r="H9" s="127"/>
      <c r="I9" s="127"/>
      <c r="J9" s="127"/>
      <c r="K9" s="5"/>
      <c r="L9" s="86"/>
    </row>
    <row r="10" spans="1:26" ht="47.25">
      <c r="A10" s="83"/>
      <c r="B10" s="128" t="s">
        <v>7</v>
      </c>
      <c r="C10" s="103"/>
      <c r="D10" s="103"/>
      <c r="E10" s="103"/>
      <c r="F10" s="58" t="s">
        <v>8</v>
      </c>
      <c r="G10" s="60" t="s">
        <v>73</v>
      </c>
      <c r="H10" s="51" t="s">
        <v>9</v>
      </c>
      <c r="I10" s="52" t="s">
        <v>74</v>
      </c>
      <c r="J10" s="52" t="s">
        <v>10</v>
      </c>
      <c r="K10" s="12"/>
      <c r="L10" s="86"/>
    </row>
    <row r="11" spans="1:26" ht="19.5" customHeight="1">
      <c r="A11" s="83"/>
      <c r="B11" s="13">
        <v>1</v>
      </c>
      <c r="C11" s="104" t="s">
        <v>11</v>
      </c>
      <c r="D11" s="91"/>
      <c r="E11" s="91"/>
      <c r="F11" s="59">
        <v>3</v>
      </c>
      <c r="G11" s="14"/>
      <c r="H11" s="15">
        <f t="shared" ref="H11:H15" si="0">G11*F11</f>
        <v>0</v>
      </c>
      <c r="I11" s="61"/>
      <c r="J11" s="16">
        <f>I11*K11</f>
        <v>0</v>
      </c>
      <c r="K11" s="17">
        <v>3</v>
      </c>
      <c r="L11" s="86"/>
      <c r="M11" s="18"/>
      <c r="N11" s="18"/>
      <c r="O11" s="18"/>
    </row>
    <row r="12" spans="1:26" ht="19.5" customHeight="1">
      <c r="A12" s="83"/>
      <c r="B12" s="19">
        <v>2</v>
      </c>
      <c r="C12" s="104" t="s">
        <v>12</v>
      </c>
      <c r="D12" s="91"/>
      <c r="E12" s="91"/>
      <c r="F12" s="59">
        <v>5</v>
      </c>
      <c r="G12" s="20"/>
      <c r="H12" s="15">
        <f t="shared" si="0"/>
        <v>0</v>
      </c>
      <c r="I12" s="62"/>
      <c r="J12" s="16">
        <f t="shared" ref="J12:J15" si="1">I12*K12</f>
        <v>0</v>
      </c>
      <c r="K12" s="17">
        <v>5</v>
      </c>
      <c r="L12" s="86"/>
      <c r="M12" s="18"/>
      <c r="N12" s="18"/>
      <c r="O12" s="18"/>
    </row>
    <row r="13" spans="1:26" ht="19.5" customHeight="1">
      <c r="A13" s="83"/>
      <c r="B13" s="19">
        <v>3</v>
      </c>
      <c r="C13" s="104" t="s">
        <v>13</v>
      </c>
      <c r="D13" s="91"/>
      <c r="E13" s="91"/>
      <c r="F13" s="59">
        <v>2</v>
      </c>
      <c r="G13" s="20"/>
      <c r="H13" s="15">
        <f t="shared" si="0"/>
        <v>0</v>
      </c>
      <c r="I13" s="62"/>
      <c r="J13" s="16">
        <f t="shared" si="1"/>
        <v>0</v>
      </c>
      <c r="K13" s="17">
        <v>2</v>
      </c>
      <c r="L13" s="86"/>
      <c r="M13" s="18"/>
      <c r="N13" s="18"/>
      <c r="O13" s="18"/>
    </row>
    <row r="14" spans="1:26" ht="19.5" customHeight="1">
      <c r="A14" s="83"/>
      <c r="B14" s="19">
        <v>4</v>
      </c>
      <c r="C14" s="104" t="s">
        <v>14</v>
      </c>
      <c r="D14" s="91"/>
      <c r="E14" s="91"/>
      <c r="F14" s="59">
        <v>1</v>
      </c>
      <c r="G14" s="20"/>
      <c r="H14" s="15">
        <f t="shared" si="0"/>
        <v>0</v>
      </c>
      <c r="I14" s="62"/>
      <c r="J14" s="16">
        <f t="shared" si="1"/>
        <v>0</v>
      </c>
      <c r="K14" s="17">
        <v>1</v>
      </c>
      <c r="L14" s="86"/>
      <c r="M14" s="18"/>
      <c r="N14" s="18"/>
      <c r="O14" s="18"/>
    </row>
    <row r="15" spans="1:26" ht="19.5" customHeight="1">
      <c r="A15" s="83"/>
      <c r="B15" s="19">
        <v>5</v>
      </c>
      <c r="C15" s="104" t="s">
        <v>15</v>
      </c>
      <c r="D15" s="91"/>
      <c r="E15" s="91"/>
      <c r="F15" s="59">
        <v>1.5</v>
      </c>
      <c r="G15" s="20"/>
      <c r="H15" s="15">
        <f t="shared" si="0"/>
        <v>0</v>
      </c>
      <c r="I15" s="62"/>
      <c r="J15" s="16">
        <f t="shared" si="1"/>
        <v>0</v>
      </c>
      <c r="K15" s="17">
        <v>1.5</v>
      </c>
      <c r="L15" s="86"/>
      <c r="M15" s="18"/>
      <c r="N15" s="18"/>
      <c r="O15" s="18"/>
    </row>
    <row r="16" spans="1:26" ht="19.5" customHeight="1">
      <c r="A16" s="83"/>
      <c r="B16" s="21"/>
      <c r="C16" s="107"/>
      <c r="D16" s="91"/>
      <c r="E16" s="91"/>
      <c r="F16" s="57"/>
      <c r="G16" s="56" t="s">
        <v>16</v>
      </c>
      <c r="H16" s="23">
        <f>IF(SUM(H11:H15)*K16 &gt; 10, 10, SUM(H11:H15)*K16)</f>
        <v>0</v>
      </c>
      <c r="I16" s="73"/>
      <c r="J16" s="23">
        <f>IF(SUM(J11:J15)*K16 &gt; 10, 10, SUM(J11:J15)*K16)</f>
        <v>0</v>
      </c>
      <c r="K16" s="24">
        <v>0.4</v>
      </c>
      <c r="L16" s="8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47.25">
      <c r="A17" s="83"/>
      <c r="B17" s="105" t="s">
        <v>17</v>
      </c>
      <c r="C17" s="106"/>
      <c r="D17" s="106"/>
      <c r="E17" s="106"/>
      <c r="F17" s="77" t="s">
        <v>37</v>
      </c>
      <c r="G17" s="75" t="s">
        <v>73</v>
      </c>
      <c r="H17" s="76" t="s">
        <v>9</v>
      </c>
      <c r="I17" s="76" t="s">
        <v>74</v>
      </c>
      <c r="J17" s="76" t="s">
        <v>10</v>
      </c>
      <c r="K17" s="41" t="s">
        <v>38</v>
      </c>
      <c r="L17" s="86"/>
    </row>
    <row r="18" spans="1:26" ht="15.75" customHeight="1">
      <c r="A18" s="83"/>
      <c r="B18" s="13">
        <v>1</v>
      </c>
      <c r="C18" s="99" t="s">
        <v>18</v>
      </c>
      <c r="D18" s="91"/>
      <c r="E18" s="91"/>
      <c r="F18" s="53" t="s">
        <v>19</v>
      </c>
      <c r="G18" s="54"/>
      <c r="H18" s="55">
        <f>K18*G18</f>
        <v>0</v>
      </c>
      <c r="I18" s="67"/>
      <c r="J18" s="55">
        <f>K18*I18</f>
        <v>0</v>
      </c>
      <c r="K18" s="28">
        <v>2</v>
      </c>
      <c r="L18" s="86"/>
    </row>
    <row r="19" spans="1:26" ht="19.5" customHeight="1">
      <c r="A19" s="83"/>
      <c r="B19" s="13">
        <v>2</v>
      </c>
      <c r="C19" s="99" t="s">
        <v>20</v>
      </c>
      <c r="D19" s="91"/>
      <c r="E19" s="91"/>
      <c r="F19" s="29" t="s">
        <v>21</v>
      </c>
      <c r="G19" s="30"/>
      <c r="H19" s="27">
        <f t="shared" ref="H19:H23" si="2">K19*G19</f>
        <v>0</v>
      </c>
      <c r="I19" s="65"/>
      <c r="J19" s="27">
        <f t="shared" ref="J19:J26" si="3">K19*I19</f>
        <v>0</v>
      </c>
      <c r="K19" s="12">
        <v>1</v>
      </c>
      <c r="L19" s="86"/>
    </row>
    <row r="20" spans="1:26" ht="19.5" customHeight="1">
      <c r="A20" s="83"/>
      <c r="B20" s="13">
        <v>3</v>
      </c>
      <c r="C20" s="99" t="s">
        <v>22</v>
      </c>
      <c r="D20" s="91"/>
      <c r="E20" s="91"/>
      <c r="F20" s="29" t="s">
        <v>23</v>
      </c>
      <c r="G20" s="30"/>
      <c r="H20" s="27">
        <f t="shared" si="2"/>
        <v>0</v>
      </c>
      <c r="I20" s="65"/>
      <c r="J20" s="27">
        <f t="shared" si="3"/>
        <v>0</v>
      </c>
      <c r="K20" s="12">
        <v>1</v>
      </c>
      <c r="L20" s="86"/>
    </row>
    <row r="21" spans="1:26" ht="19.5" customHeight="1">
      <c r="A21" s="83"/>
      <c r="B21" s="13">
        <v>4</v>
      </c>
      <c r="C21" s="99" t="s">
        <v>24</v>
      </c>
      <c r="D21" s="91"/>
      <c r="E21" s="91"/>
      <c r="F21" s="25" t="s">
        <v>25</v>
      </c>
      <c r="G21" s="26"/>
      <c r="H21" s="27">
        <f t="shared" si="2"/>
        <v>0</v>
      </c>
      <c r="I21" s="65"/>
      <c r="J21" s="27">
        <f t="shared" si="3"/>
        <v>0</v>
      </c>
      <c r="K21" s="28">
        <v>2</v>
      </c>
      <c r="L21" s="86"/>
    </row>
    <row r="22" spans="1:26" ht="19.5" customHeight="1">
      <c r="A22" s="83"/>
      <c r="B22" s="13">
        <v>5</v>
      </c>
      <c r="C22" s="99" t="s">
        <v>26</v>
      </c>
      <c r="D22" s="91"/>
      <c r="E22" s="91"/>
      <c r="F22" s="25" t="s">
        <v>23</v>
      </c>
      <c r="G22" s="26"/>
      <c r="H22" s="27">
        <f t="shared" si="2"/>
        <v>0</v>
      </c>
      <c r="I22" s="65"/>
      <c r="J22" s="27">
        <f t="shared" si="3"/>
        <v>0</v>
      </c>
      <c r="K22" s="28">
        <v>1</v>
      </c>
      <c r="L22" s="86"/>
    </row>
    <row r="23" spans="1:26" ht="19.5" customHeight="1">
      <c r="A23" s="83"/>
      <c r="B23" s="13">
        <v>6</v>
      </c>
      <c r="C23" s="99" t="s">
        <v>27</v>
      </c>
      <c r="D23" s="91"/>
      <c r="E23" s="91"/>
      <c r="F23" s="25" t="s">
        <v>28</v>
      </c>
      <c r="G23" s="26"/>
      <c r="H23" s="27">
        <f t="shared" si="2"/>
        <v>0</v>
      </c>
      <c r="I23" s="65"/>
      <c r="J23" s="27">
        <f t="shared" si="3"/>
        <v>0</v>
      </c>
      <c r="K23" s="28">
        <v>0.5</v>
      </c>
      <c r="L23" s="86"/>
    </row>
    <row r="24" spans="1:26" ht="19.5" customHeight="1">
      <c r="A24" s="83"/>
      <c r="B24" s="13">
        <v>9</v>
      </c>
      <c r="C24" s="99" t="s">
        <v>29</v>
      </c>
      <c r="D24" s="91"/>
      <c r="E24" s="91"/>
      <c r="F24" s="108"/>
      <c r="G24" s="109"/>
      <c r="H24" s="110"/>
      <c r="I24" s="66"/>
      <c r="J24" s="31"/>
      <c r="K24" s="28">
        <v>0</v>
      </c>
      <c r="L24" s="86"/>
      <c r="N24" s="32"/>
    </row>
    <row r="25" spans="1:26" ht="19.5" customHeight="1">
      <c r="A25" s="83"/>
      <c r="B25" s="13">
        <v>10</v>
      </c>
      <c r="C25" s="99" t="s">
        <v>30</v>
      </c>
      <c r="D25" s="91"/>
      <c r="E25" s="91"/>
      <c r="F25" s="53" t="s">
        <v>23</v>
      </c>
      <c r="G25" s="54"/>
      <c r="H25" s="71">
        <f>K25*G25</f>
        <v>0</v>
      </c>
      <c r="I25" s="70"/>
      <c r="J25" s="27">
        <f t="shared" si="3"/>
        <v>0</v>
      </c>
      <c r="K25" s="33">
        <v>1</v>
      </c>
      <c r="L25" s="86"/>
      <c r="N25" s="32"/>
    </row>
    <row r="26" spans="1:26" ht="19.5" customHeight="1">
      <c r="A26" s="83"/>
      <c r="B26" s="13">
        <v>11</v>
      </c>
      <c r="C26" s="99" t="s">
        <v>31</v>
      </c>
      <c r="D26" s="91"/>
      <c r="E26" s="91"/>
      <c r="F26" s="25" t="s">
        <v>28</v>
      </c>
      <c r="G26" s="26"/>
      <c r="H26" s="27">
        <f>K26*G26</f>
        <v>0</v>
      </c>
      <c r="I26" s="67"/>
      <c r="J26" s="27">
        <f t="shared" si="3"/>
        <v>0</v>
      </c>
      <c r="K26" s="33">
        <v>0.5</v>
      </c>
      <c r="L26" s="86"/>
    </row>
    <row r="27" spans="1:26" ht="19.5" customHeight="1">
      <c r="A27" s="83"/>
      <c r="B27" s="13">
        <v>12</v>
      </c>
      <c r="C27" s="99" t="s">
        <v>32</v>
      </c>
      <c r="D27" s="91"/>
      <c r="E27" s="91"/>
      <c r="F27" s="25" t="s">
        <v>33</v>
      </c>
      <c r="G27" s="34"/>
      <c r="H27" s="27">
        <f>IF(G27&lt;=15,G27*K27,15*K27)</f>
        <v>0</v>
      </c>
      <c r="I27" s="65"/>
      <c r="J27" s="27">
        <f>IF(I27&lt;=15,I27*K27,15*K27)</f>
        <v>0</v>
      </c>
      <c r="K27" s="33">
        <v>0.25</v>
      </c>
      <c r="L27" s="86"/>
    </row>
    <row r="28" spans="1:26" ht="19.5" customHeight="1">
      <c r="A28" s="83"/>
      <c r="B28" s="13">
        <v>13</v>
      </c>
      <c r="C28" s="35" t="s">
        <v>34</v>
      </c>
      <c r="D28" s="36"/>
      <c r="E28" s="36"/>
      <c r="F28" s="29" t="s">
        <v>23</v>
      </c>
      <c r="G28" s="26"/>
      <c r="H28" s="27">
        <f>K28*G28</f>
        <v>0</v>
      </c>
      <c r="I28" s="27"/>
      <c r="J28" s="27">
        <f>K28*I28</f>
        <v>0</v>
      </c>
      <c r="K28" s="37">
        <v>1</v>
      </c>
      <c r="L28" s="86"/>
    </row>
    <row r="29" spans="1:26" ht="19.5" hidden="1" customHeight="1">
      <c r="A29" s="83"/>
      <c r="B29" s="13">
        <f>+B27+1</f>
        <v>13</v>
      </c>
      <c r="C29" s="99" t="s">
        <v>35</v>
      </c>
      <c r="D29" s="91"/>
      <c r="E29" s="91"/>
      <c r="F29" s="38" t="s">
        <v>28</v>
      </c>
      <c r="G29" s="34"/>
      <c r="H29" s="39">
        <f>K29*G29</f>
        <v>0</v>
      </c>
      <c r="I29" s="68"/>
      <c r="J29" s="40"/>
      <c r="K29" s="28">
        <v>0.5</v>
      </c>
      <c r="L29" s="86"/>
    </row>
    <row r="30" spans="1:26" ht="19.5" customHeight="1">
      <c r="A30" s="83"/>
      <c r="B30" s="21"/>
      <c r="C30" s="107"/>
      <c r="D30" s="91"/>
      <c r="E30" s="91"/>
      <c r="F30" s="22"/>
      <c r="G30" s="56" t="s">
        <v>16</v>
      </c>
      <c r="H30" s="23">
        <f>IF(SUM(H18:H29)*K30 &gt; 10, 10, SUM(H20:H29)*K30)</f>
        <v>0</v>
      </c>
      <c r="I30" s="73"/>
      <c r="J30" s="23">
        <f>IF(SUM(J18:J29)*K30 &gt; 10, 10, SUM(J20:J29)*K30)</f>
        <v>0</v>
      </c>
      <c r="K30" s="24">
        <v>0.3</v>
      </c>
      <c r="L30" s="8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47.25">
      <c r="A31" s="83"/>
      <c r="B31" s="87" t="s">
        <v>36</v>
      </c>
      <c r="C31" s="88"/>
      <c r="D31" s="88"/>
      <c r="E31" s="89"/>
      <c r="F31" s="72" t="s">
        <v>37</v>
      </c>
      <c r="G31" s="75" t="s">
        <v>73</v>
      </c>
      <c r="H31" s="78" t="s">
        <v>9</v>
      </c>
      <c r="I31" s="78" t="s">
        <v>74</v>
      </c>
      <c r="J31" s="78" t="s">
        <v>10</v>
      </c>
      <c r="K31" s="41" t="s">
        <v>38</v>
      </c>
      <c r="L31" s="86"/>
    </row>
    <row r="32" spans="1:26" ht="19.5" customHeight="1">
      <c r="A32" s="83"/>
      <c r="B32" s="13">
        <v>1</v>
      </c>
      <c r="C32" s="99" t="s">
        <v>39</v>
      </c>
      <c r="D32" s="91"/>
      <c r="E32" s="91"/>
      <c r="F32" s="29" t="s">
        <v>40</v>
      </c>
      <c r="G32" s="74"/>
      <c r="H32" s="55">
        <f t="shared" ref="H32:H36" si="4">K32*G32</f>
        <v>0</v>
      </c>
      <c r="I32" s="67"/>
      <c r="J32" s="55">
        <f>K32*I32</f>
        <v>0</v>
      </c>
      <c r="K32" s="12">
        <v>4</v>
      </c>
      <c r="L32" s="86"/>
    </row>
    <row r="33" spans="1:26" ht="19.5" customHeight="1">
      <c r="A33" s="83"/>
      <c r="B33" s="13">
        <v>2</v>
      </c>
      <c r="C33" s="99" t="s">
        <v>41</v>
      </c>
      <c r="D33" s="91"/>
      <c r="E33" s="91"/>
      <c r="F33" s="29" t="s">
        <v>25</v>
      </c>
      <c r="G33" s="30"/>
      <c r="H33" s="27">
        <f t="shared" si="4"/>
        <v>0</v>
      </c>
      <c r="I33" s="65"/>
      <c r="J33" s="55">
        <f t="shared" ref="J33:J37" si="5">K33*I33</f>
        <v>0</v>
      </c>
      <c r="K33" s="42">
        <v>2</v>
      </c>
      <c r="L33" s="86"/>
    </row>
    <row r="34" spans="1:26" ht="19.5" customHeight="1">
      <c r="A34" s="83"/>
      <c r="B34" s="13">
        <v>3</v>
      </c>
      <c r="C34" s="99" t="s">
        <v>42</v>
      </c>
      <c r="D34" s="91"/>
      <c r="E34" s="91"/>
      <c r="F34" s="29" t="s">
        <v>40</v>
      </c>
      <c r="G34" s="30"/>
      <c r="H34" s="27">
        <f t="shared" si="4"/>
        <v>0</v>
      </c>
      <c r="I34" s="65"/>
      <c r="J34" s="55">
        <f t="shared" si="5"/>
        <v>0</v>
      </c>
      <c r="K34" s="42">
        <v>4</v>
      </c>
      <c r="L34" s="86"/>
    </row>
    <row r="35" spans="1:26" ht="19.5" customHeight="1">
      <c r="A35" s="83"/>
      <c r="B35" s="13">
        <v>4</v>
      </c>
      <c r="C35" s="99" t="s">
        <v>43</v>
      </c>
      <c r="D35" s="91"/>
      <c r="E35" s="91"/>
      <c r="F35" s="29" t="s">
        <v>25</v>
      </c>
      <c r="G35" s="30"/>
      <c r="H35" s="27">
        <f t="shared" si="4"/>
        <v>0</v>
      </c>
      <c r="I35" s="65"/>
      <c r="J35" s="55">
        <f t="shared" si="5"/>
        <v>0</v>
      </c>
      <c r="K35" s="42">
        <v>2</v>
      </c>
      <c r="L35" s="86"/>
    </row>
    <row r="36" spans="1:26" ht="19.5" customHeight="1">
      <c r="A36" s="83"/>
      <c r="B36" s="13">
        <v>5</v>
      </c>
      <c r="C36" s="99" t="s">
        <v>44</v>
      </c>
      <c r="D36" s="91"/>
      <c r="E36" s="91"/>
      <c r="F36" s="29" t="s">
        <v>45</v>
      </c>
      <c r="G36" s="43"/>
      <c r="H36" s="27">
        <f t="shared" si="4"/>
        <v>0</v>
      </c>
      <c r="I36" s="65"/>
      <c r="J36" s="55">
        <f t="shared" si="5"/>
        <v>0</v>
      </c>
      <c r="K36" s="42">
        <v>1.5</v>
      </c>
      <c r="L36" s="8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>
      <c r="A37" s="83"/>
      <c r="B37" s="13">
        <v>6</v>
      </c>
      <c r="C37" s="99" t="s">
        <v>75</v>
      </c>
      <c r="D37" s="91"/>
      <c r="E37" s="91"/>
      <c r="F37" s="29" t="s">
        <v>46</v>
      </c>
      <c r="G37" s="43"/>
      <c r="H37" s="27">
        <f>K37*G37</f>
        <v>0</v>
      </c>
      <c r="I37" s="65"/>
      <c r="J37" s="55">
        <f t="shared" si="5"/>
        <v>0</v>
      </c>
      <c r="K37" s="42">
        <v>3</v>
      </c>
      <c r="L37" s="8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75">
      <c r="A38" s="83"/>
      <c r="B38" s="13">
        <v>7</v>
      </c>
      <c r="C38" s="99" t="s">
        <v>76</v>
      </c>
      <c r="D38" s="91"/>
      <c r="E38" s="91"/>
      <c r="F38" s="29" t="s">
        <v>45</v>
      </c>
      <c r="G38" s="43"/>
      <c r="H38" s="27">
        <f>IF(G38&lt;=10,G38*K38,10*K38)</f>
        <v>0</v>
      </c>
      <c r="I38" s="65"/>
      <c r="J38" s="27">
        <f>IF(I38&lt;=10,I38*K38,10*K38)</f>
        <v>0</v>
      </c>
      <c r="K38" s="42">
        <v>1.5</v>
      </c>
      <c r="L38" s="8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8.75" customHeight="1">
      <c r="A39" s="83"/>
      <c r="B39" s="13">
        <v>8</v>
      </c>
      <c r="C39" s="99" t="s">
        <v>47</v>
      </c>
      <c r="D39" s="91"/>
      <c r="E39" s="91"/>
      <c r="F39" s="29" t="s">
        <v>46</v>
      </c>
      <c r="G39" s="43"/>
      <c r="H39" s="27">
        <f>IF(G39&lt;=3,G39*K39,3*K39)</f>
        <v>0</v>
      </c>
      <c r="I39" s="65"/>
      <c r="J39" s="27">
        <f>IF(I39&lt;=3,I39*K39,3*K39)</f>
        <v>0</v>
      </c>
      <c r="K39" s="42">
        <v>3</v>
      </c>
      <c r="L39" s="8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>
      <c r="A40" s="83"/>
      <c r="B40" s="13">
        <v>9</v>
      </c>
      <c r="C40" s="99" t="s">
        <v>48</v>
      </c>
      <c r="D40" s="91"/>
      <c r="E40" s="91"/>
      <c r="F40" s="29" t="s">
        <v>25</v>
      </c>
      <c r="G40" s="43"/>
      <c r="H40" s="27">
        <f>IF(G40&lt;=15,G40*K40,15*K40)</f>
        <v>0</v>
      </c>
      <c r="I40" s="65"/>
      <c r="J40" s="27">
        <f>IF(I40&lt;=15,I40*K40,15*K40)</f>
        <v>0</v>
      </c>
      <c r="K40" s="42">
        <v>2</v>
      </c>
      <c r="L40" s="8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>
      <c r="A41" s="83"/>
      <c r="B41" s="13">
        <v>10</v>
      </c>
      <c r="C41" s="99" t="s">
        <v>49</v>
      </c>
      <c r="D41" s="91"/>
      <c r="E41" s="91"/>
      <c r="F41" s="29" t="s">
        <v>23</v>
      </c>
      <c r="G41" s="43"/>
      <c r="H41" s="27">
        <f>IF(G41&lt;=15,G41*K41,15*K41)</f>
        <v>0</v>
      </c>
      <c r="I41" s="65"/>
      <c r="J41" s="27">
        <f>IF(I41&lt;=15,I41*K41,15*K41)</f>
        <v>0</v>
      </c>
      <c r="K41" s="42">
        <v>1</v>
      </c>
      <c r="L41" s="8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>
      <c r="A42" s="83"/>
      <c r="B42" s="13">
        <v>11</v>
      </c>
      <c r="C42" s="99" t="s">
        <v>50</v>
      </c>
      <c r="D42" s="91"/>
      <c r="E42" s="91"/>
      <c r="F42" s="29" t="s">
        <v>28</v>
      </c>
      <c r="G42" s="43"/>
      <c r="H42" s="27">
        <f>IF(G42&lt;=15,G42*K42,15*K42)</f>
        <v>0</v>
      </c>
      <c r="I42" s="65"/>
      <c r="J42" s="27">
        <f>IF(I42&lt;=15,I42*K42,15*K42)</f>
        <v>0</v>
      </c>
      <c r="K42" s="42">
        <v>0.5</v>
      </c>
      <c r="L42" s="8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9.5" customHeight="1">
      <c r="A43" s="83"/>
      <c r="B43" s="13">
        <v>12</v>
      </c>
      <c r="C43" s="99" t="s">
        <v>51</v>
      </c>
      <c r="D43" s="91"/>
      <c r="E43" s="91"/>
      <c r="F43" s="29" t="s">
        <v>52</v>
      </c>
      <c r="G43" s="43"/>
      <c r="H43" s="27">
        <f>IF(G43&lt;=15,G43*K43,15*K43)</f>
        <v>0</v>
      </c>
      <c r="I43" s="65"/>
      <c r="J43" s="27">
        <f>IF(I43&lt;=15,I43*K43,15*K43)</f>
        <v>0</v>
      </c>
      <c r="K43" s="42">
        <v>0.2</v>
      </c>
      <c r="L43" s="8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9.5" customHeight="1">
      <c r="A44" s="83"/>
      <c r="B44" s="21"/>
      <c r="C44" s="107"/>
      <c r="D44" s="91"/>
      <c r="E44" s="91"/>
      <c r="F44" s="22"/>
      <c r="G44" s="22" t="s">
        <v>16</v>
      </c>
      <c r="H44" s="23">
        <f>IF(SUM(H32:H43)*K44 &gt; 10, 10, SUM(H32:H43)*K44)</f>
        <v>0</v>
      </c>
      <c r="I44" s="63"/>
      <c r="J44" s="23">
        <f>IF(SUM(J32:J43)*K44 &gt; 10, 10, SUM(J32:J43)*K44)</f>
        <v>0</v>
      </c>
      <c r="K44" s="24">
        <v>0.2</v>
      </c>
      <c r="L44" s="8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9.5" customHeight="1">
      <c r="A45" s="83"/>
      <c r="B45" s="111"/>
      <c r="C45" s="91"/>
      <c r="D45" s="91"/>
      <c r="E45" s="91"/>
      <c r="F45" s="91"/>
      <c r="G45" s="91"/>
      <c r="H45" s="92"/>
      <c r="I45" s="69"/>
      <c r="J45" s="29"/>
      <c r="K45" s="44"/>
      <c r="L45" s="86"/>
    </row>
    <row r="46" spans="1:26" ht="47.25">
      <c r="A46" s="83"/>
      <c r="B46" s="112" t="s">
        <v>53</v>
      </c>
      <c r="C46" s="113"/>
      <c r="D46" s="113"/>
      <c r="E46" s="113"/>
      <c r="F46" s="10" t="s">
        <v>37</v>
      </c>
      <c r="G46" s="75" t="s">
        <v>73</v>
      </c>
      <c r="H46" s="78" t="s">
        <v>9</v>
      </c>
      <c r="I46" s="78" t="s">
        <v>74</v>
      </c>
      <c r="J46" s="78" t="s">
        <v>10</v>
      </c>
      <c r="K46" s="45" t="s">
        <v>38</v>
      </c>
      <c r="L46" s="86"/>
    </row>
    <row r="47" spans="1:26" ht="19.5" customHeight="1">
      <c r="A47" s="83"/>
      <c r="B47" s="46">
        <v>1</v>
      </c>
      <c r="C47" s="98" t="s">
        <v>54</v>
      </c>
      <c r="D47" s="91"/>
      <c r="E47" s="91"/>
      <c r="F47" s="47" t="s">
        <v>46</v>
      </c>
      <c r="G47" s="43"/>
      <c r="H47" s="11">
        <f t="shared" ref="H47:H60" si="6">IF(G47&lt;=10,G47*K47,10*K47)</f>
        <v>0</v>
      </c>
      <c r="I47" s="64"/>
      <c r="J47" s="11">
        <f>IF(I47&lt;=10,I47*K47,10*K47)</f>
        <v>0</v>
      </c>
      <c r="K47" s="42">
        <v>3</v>
      </c>
      <c r="L47" s="86"/>
    </row>
    <row r="48" spans="1:26" ht="19.5" customHeight="1">
      <c r="A48" s="83"/>
      <c r="B48" s="46">
        <v>2</v>
      </c>
      <c r="C48" s="98" t="s">
        <v>55</v>
      </c>
      <c r="D48" s="91"/>
      <c r="E48" s="91"/>
      <c r="F48" s="47" t="s">
        <v>25</v>
      </c>
      <c r="G48" s="43"/>
      <c r="H48" s="11">
        <f t="shared" si="6"/>
        <v>0</v>
      </c>
      <c r="I48" s="64"/>
      <c r="J48" s="11">
        <f t="shared" ref="J48:J60" si="7">IF(I48&lt;=10,I48*K48,10*K48)</f>
        <v>0</v>
      </c>
      <c r="K48" s="42">
        <v>2</v>
      </c>
      <c r="L48" s="86"/>
    </row>
    <row r="49" spans="1:26" ht="19.5" customHeight="1">
      <c r="A49" s="83"/>
      <c r="B49" s="46">
        <v>3</v>
      </c>
      <c r="C49" s="98" t="s">
        <v>56</v>
      </c>
      <c r="D49" s="91"/>
      <c r="E49" s="91"/>
      <c r="F49" s="47" t="s">
        <v>45</v>
      </c>
      <c r="G49" s="43"/>
      <c r="H49" s="11">
        <f t="shared" si="6"/>
        <v>0</v>
      </c>
      <c r="I49" s="64"/>
      <c r="J49" s="11">
        <f t="shared" si="7"/>
        <v>0</v>
      </c>
      <c r="K49" s="42">
        <v>1.5</v>
      </c>
      <c r="L49" s="86"/>
    </row>
    <row r="50" spans="1:26" ht="19.5" customHeight="1">
      <c r="A50" s="83"/>
      <c r="B50" s="46">
        <v>4</v>
      </c>
      <c r="C50" s="98" t="s">
        <v>57</v>
      </c>
      <c r="D50" s="91"/>
      <c r="E50" s="91"/>
      <c r="F50" s="47" t="s">
        <v>23</v>
      </c>
      <c r="G50" s="43"/>
      <c r="H50" s="11">
        <f t="shared" si="6"/>
        <v>0</v>
      </c>
      <c r="I50" s="64"/>
      <c r="J50" s="11">
        <f t="shared" si="7"/>
        <v>0</v>
      </c>
      <c r="K50" s="42">
        <v>1</v>
      </c>
      <c r="L50" s="86"/>
    </row>
    <row r="51" spans="1:26" ht="19.5" customHeight="1">
      <c r="A51" s="83"/>
      <c r="B51" s="46">
        <v>5</v>
      </c>
      <c r="C51" s="98" t="s">
        <v>58</v>
      </c>
      <c r="D51" s="91"/>
      <c r="E51" s="91"/>
      <c r="F51" s="47" t="s">
        <v>23</v>
      </c>
      <c r="G51" s="43"/>
      <c r="H51" s="11">
        <f t="shared" si="6"/>
        <v>0</v>
      </c>
      <c r="I51" s="64"/>
      <c r="J51" s="11">
        <f t="shared" si="7"/>
        <v>0</v>
      </c>
      <c r="K51" s="42">
        <v>1</v>
      </c>
      <c r="L51" s="86"/>
    </row>
    <row r="52" spans="1:26" ht="19.5" customHeight="1">
      <c r="A52" s="83"/>
      <c r="B52" s="46">
        <v>6</v>
      </c>
      <c r="C52" s="98" t="s">
        <v>59</v>
      </c>
      <c r="D52" s="91"/>
      <c r="E52" s="91"/>
      <c r="F52" s="47" t="s">
        <v>45</v>
      </c>
      <c r="G52" s="43"/>
      <c r="H52" s="11">
        <f t="shared" si="6"/>
        <v>0</v>
      </c>
      <c r="I52" s="64"/>
      <c r="J52" s="11">
        <f>IF(I52&lt;=10,I52*K52,10*K52)</f>
        <v>0</v>
      </c>
      <c r="K52" s="42">
        <v>1.5</v>
      </c>
      <c r="L52" s="86"/>
    </row>
    <row r="53" spans="1:26" ht="19.5" customHeight="1">
      <c r="A53" s="83"/>
      <c r="B53" s="46">
        <v>7</v>
      </c>
      <c r="C53" s="98" t="s">
        <v>60</v>
      </c>
      <c r="D53" s="91"/>
      <c r="E53" s="91"/>
      <c r="F53" s="47" t="s">
        <v>23</v>
      </c>
      <c r="G53" s="43"/>
      <c r="H53" s="11">
        <f t="shared" si="6"/>
        <v>0</v>
      </c>
      <c r="I53" s="64"/>
      <c r="J53" s="11">
        <f t="shared" si="7"/>
        <v>0</v>
      </c>
      <c r="K53" s="42">
        <v>1</v>
      </c>
      <c r="L53" s="86"/>
    </row>
    <row r="54" spans="1:26" ht="19.5" customHeight="1">
      <c r="A54" s="83"/>
      <c r="B54" s="46">
        <v>8</v>
      </c>
      <c r="C54" s="98" t="s">
        <v>61</v>
      </c>
      <c r="D54" s="91"/>
      <c r="E54" s="91"/>
      <c r="F54" s="47" t="s">
        <v>23</v>
      </c>
      <c r="G54" s="43"/>
      <c r="H54" s="11">
        <f t="shared" si="6"/>
        <v>0</v>
      </c>
      <c r="I54" s="64"/>
      <c r="J54" s="11">
        <f t="shared" si="7"/>
        <v>0</v>
      </c>
      <c r="K54" s="42">
        <v>1</v>
      </c>
      <c r="L54" s="86"/>
    </row>
    <row r="55" spans="1:26" ht="19.5" customHeight="1">
      <c r="A55" s="83"/>
      <c r="B55" s="46">
        <v>9</v>
      </c>
      <c r="C55" s="98" t="s">
        <v>62</v>
      </c>
      <c r="D55" s="91"/>
      <c r="E55" s="91"/>
      <c r="F55" s="47" t="s">
        <v>45</v>
      </c>
      <c r="G55" s="43"/>
      <c r="H55" s="11">
        <f t="shared" si="6"/>
        <v>0</v>
      </c>
      <c r="I55" s="64"/>
      <c r="J55" s="11">
        <f t="shared" si="7"/>
        <v>0</v>
      </c>
      <c r="K55" s="42">
        <v>1.5</v>
      </c>
      <c r="L55" s="86"/>
    </row>
    <row r="56" spans="1:26" ht="19.5" customHeight="1">
      <c r="A56" s="83"/>
      <c r="B56" s="46">
        <v>10</v>
      </c>
      <c r="C56" s="98" t="s">
        <v>63</v>
      </c>
      <c r="D56" s="91"/>
      <c r="E56" s="91"/>
      <c r="F56" s="47" t="s">
        <v>64</v>
      </c>
      <c r="G56" s="43"/>
      <c r="H56" s="11">
        <f t="shared" si="6"/>
        <v>0</v>
      </c>
      <c r="I56" s="64"/>
      <c r="J56" s="11">
        <f t="shared" si="7"/>
        <v>0</v>
      </c>
      <c r="K56" s="42">
        <v>0.5</v>
      </c>
      <c r="L56" s="86"/>
    </row>
    <row r="57" spans="1:26" ht="19.5" customHeight="1">
      <c r="A57" s="83"/>
      <c r="B57" s="46">
        <v>11</v>
      </c>
      <c r="C57" s="98" t="s">
        <v>65</v>
      </c>
      <c r="D57" s="91"/>
      <c r="E57" s="91"/>
      <c r="F57" s="47" t="s">
        <v>66</v>
      </c>
      <c r="G57" s="43"/>
      <c r="H57" s="11">
        <f t="shared" si="6"/>
        <v>0</v>
      </c>
      <c r="I57" s="64"/>
      <c r="J57" s="11">
        <f t="shared" si="7"/>
        <v>0</v>
      </c>
      <c r="K57" s="12">
        <v>2.5</v>
      </c>
      <c r="L57" s="86"/>
    </row>
    <row r="58" spans="1:26" ht="18.75" customHeight="1">
      <c r="A58" s="83"/>
      <c r="B58" s="46">
        <v>12</v>
      </c>
      <c r="C58" s="98" t="s">
        <v>67</v>
      </c>
      <c r="D58" s="91"/>
      <c r="E58" s="91"/>
      <c r="F58" s="47" t="s">
        <v>19</v>
      </c>
      <c r="G58" s="43"/>
      <c r="H58" s="11">
        <f t="shared" si="6"/>
        <v>0</v>
      </c>
      <c r="I58" s="64"/>
      <c r="J58" s="11">
        <f t="shared" si="7"/>
        <v>0</v>
      </c>
      <c r="K58" s="12">
        <v>2</v>
      </c>
      <c r="L58" s="86"/>
    </row>
    <row r="59" spans="1:26" ht="19.5" customHeight="1">
      <c r="A59" s="83"/>
      <c r="B59" s="46">
        <v>13</v>
      </c>
      <c r="C59" s="99" t="s">
        <v>68</v>
      </c>
      <c r="D59" s="91"/>
      <c r="E59" s="91"/>
      <c r="F59" s="29" t="s">
        <v>69</v>
      </c>
      <c r="G59" s="43"/>
      <c r="H59" s="11">
        <f t="shared" si="6"/>
        <v>0</v>
      </c>
      <c r="I59" s="64"/>
      <c r="J59" s="11">
        <f t="shared" si="7"/>
        <v>0</v>
      </c>
      <c r="K59" s="12">
        <v>0.8</v>
      </c>
      <c r="L59" s="8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9.5" customHeight="1">
      <c r="A60" s="83"/>
      <c r="B60" s="46">
        <v>14</v>
      </c>
      <c r="C60" s="99" t="s">
        <v>70</v>
      </c>
      <c r="D60" s="91"/>
      <c r="E60" s="91"/>
      <c r="F60" s="29" t="s">
        <v>28</v>
      </c>
      <c r="G60" s="43"/>
      <c r="H60" s="11">
        <f t="shared" si="6"/>
        <v>0</v>
      </c>
      <c r="I60" s="64"/>
      <c r="J60" s="11">
        <f t="shared" si="7"/>
        <v>0</v>
      </c>
      <c r="K60" s="12">
        <v>0.5</v>
      </c>
      <c r="L60" s="8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9.5" customHeight="1">
      <c r="A61" s="83"/>
      <c r="B61" s="21"/>
      <c r="C61" s="100"/>
      <c r="D61" s="91"/>
      <c r="E61" s="91"/>
      <c r="F61" s="22"/>
      <c r="G61" s="22" t="s">
        <v>16</v>
      </c>
      <c r="H61" s="23">
        <f>IF(SUM(H47:H60)*K61 &gt; 10, 10, SUM(H47:H60)*K61)</f>
        <v>0</v>
      </c>
      <c r="I61" s="23"/>
      <c r="J61" s="23">
        <f>IF(SUM(J47:J60)*K61 &gt; 10, 10, SUM(J47:J60)*K61)</f>
        <v>0</v>
      </c>
      <c r="K61" s="48">
        <v>0.1</v>
      </c>
      <c r="L61" s="8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9.5" customHeight="1">
      <c r="A62" s="83"/>
      <c r="B62" s="90"/>
      <c r="C62" s="91"/>
      <c r="D62" s="91"/>
      <c r="E62" s="91"/>
      <c r="F62" s="91"/>
      <c r="G62" s="91"/>
      <c r="H62" s="92"/>
      <c r="I62" s="69"/>
      <c r="J62" s="46"/>
      <c r="K62" s="49"/>
      <c r="L62" s="8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9.5" customHeight="1">
      <c r="A63" s="83"/>
      <c r="B63" s="93"/>
      <c r="C63" s="94"/>
      <c r="D63" s="94"/>
      <c r="E63" s="94"/>
      <c r="F63" s="95"/>
      <c r="G63" s="79" t="s">
        <v>71</v>
      </c>
      <c r="H63" s="80">
        <f>SUM(H61,H44,H30,H16)</f>
        <v>0</v>
      </c>
      <c r="I63" s="80"/>
      <c r="J63" s="80">
        <f>SUM(J61,J44,J30,J16)</f>
        <v>0</v>
      </c>
      <c r="K63" s="81"/>
      <c r="L63" s="8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9.5" customHeight="1">
      <c r="A64" s="83"/>
      <c r="B64" s="96" t="s">
        <v>72</v>
      </c>
      <c r="C64" s="97"/>
      <c r="D64" s="97"/>
      <c r="E64" s="97"/>
      <c r="F64" s="97"/>
      <c r="G64" s="97"/>
      <c r="H64" s="97"/>
      <c r="I64" s="97"/>
      <c r="J64" s="97"/>
      <c r="K64" s="97"/>
      <c r="L64" s="86"/>
    </row>
    <row r="65" spans="1:26" ht="19.5" customHeight="1">
      <c r="A65" s="83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86"/>
    </row>
    <row r="66" spans="1:26" ht="19.5" customHeight="1">
      <c r="A66" s="83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9.5" customHeight="1">
      <c r="A67" s="1"/>
      <c r="B67" s="82"/>
      <c r="C67" s="1"/>
      <c r="D67" s="1"/>
      <c r="E67" s="1"/>
      <c r="F67" s="3"/>
      <c r="G67" s="3"/>
      <c r="H67" s="4"/>
      <c r="I67" s="4"/>
      <c r="J67" s="4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9.5" customHeight="1">
      <c r="A68" s="1"/>
      <c r="B68" s="82"/>
      <c r="C68" s="50"/>
      <c r="D68" s="50"/>
      <c r="E68" s="50"/>
      <c r="F68" s="3"/>
      <c r="G68" s="3"/>
      <c r="H68" s="4"/>
      <c r="I68" s="4"/>
      <c r="J68" s="4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9.5" customHeight="1">
      <c r="A69" s="1"/>
      <c r="B69" s="82"/>
      <c r="C69" s="50"/>
      <c r="D69" s="50"/>
      <c r="E69" s="50"/>
      <c r="F69" s="3"/>
      <c r="G69" s="3"/>
      <c r="H69" s="4"/>
      <c r="I69" s="4"/>
      <c r="J69" s="4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9.5" customHeight="1">
      <c r="A70" s="1"/>
      <c r="B70" s="82"/>
      <c r="C70" s="50"/>
      <c r="D70" s="50"/>
      <c r="E70" s="50"/>
      <c r="F70" s="3"/>
      <c r="G70" s="3"/>
      <c r="H70" s="4"/>
      <c r="I70" s="4"/>
      <c r="J70" s="4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9.5" customHeight="1">
      <c r="A71" s="1"/>
      <c r="B71" s="82"/>
      <c r="C71" s="50"/>
      <c r="D71" s="50"/>
      <c r="E71" s="50"/>
      <c r="F71" s="3"/>
      <c r="G71" s="3"/>
      <c r="H71" s="4"/>
      <c r="I71" s="4"/>
      <c r="J71" s="4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9.5" customHeight="1">
      <c r="A72" s="1"/>
      <c r="B72" s="82"/>
      <c r="C72" s="50"/>
      <c r="D72" s="50"/>
      <c r="E72" s="50"/>
      <c r="F72" s="3"/>
      <c r="G72" s="3"/>
      <c r="H72" s="4"/>
      <c r="I72" s="4"/>
      <c r="J72" s="4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9.5" customHeight="1">
      <c r="A73" s="1"/>
      <c r="B73" s="82"/>
      <c r="C73" s="50"/>
      <c r="D73" s="50"/>
      <c r="E73" s="50"/>
      <c r="F73" s="3"/>
      <c r="G73" s="3"/>
      <c r="H73" s="4"/>
      <c r="I73" s="4"/>
      <c r="J73" s="4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9.5" customHeight="1">
      <c r="A74" s="1"/>
      <c r="B74" s="82"/>
      <c r="C74" s="50"/>
      <c r="D74" s="50"/>
      <c r="E74" s="50"/>
      <c r="F74" s="3"/>
      <c r="G74" s="3"/>
      <c r="H74" s="4"/>
      <c r="I74" s="4"/>
      <c r="J74" s="4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9.5" customHeight="1">
      <c r="A75" s="1"/>
      <c r="B75" s="82"/>
      <c r="C75" s="50"/>
      <c r="D75" s="50"/>
      <c r="E75" s="50"/>
      <c r="F75" s="3"/>
      <c r="G75" s="3"/>
      <c r="H75" s="4"/>
      <c r="I75" s="4"/>
      <c r="J75" s="4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9.5" customHeight="1">
      <c r="A76" s="1"/>
      <c r="B76" s="82"/>
      <c r="C76" s="1"/>
      <c r="D76" s="1"/>
      <c r="E76" s="1"/>
      <c r="F76" s="3"/>
      <c r="G76" s="3"/>
      <c r="H76" s="4"/>
      <c r="I76" s="4"/>
      <c r="J76" s="4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9.5" customHeight="1">
      <c r="A77" s="1"/>
      <c r="B77" s="82"/>
      <c r="C77" s="1"/>
      <c r="D77" s="1"/>
      <c r="E77" s="1"/>
      <c r="F77" s="3"/>
      <c r="G77" s="3"/>
      <c r="H77" s="4"/>
      <c r="I77" s="4"/>
      <c r="J77" s="4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9.5" customHeight="1">
      <c r="A78" s="1"/>
      <c r="B78" s="82"/>
      <c r="C78" s="1"/>
      <c r="D78" s="1"/>
      <c r="E78" s="1"/>
      <c r="F78" s="3"/>
      <c r="G78" s="3"/>
      <c r="H78" s="4"/>
      <c r="I78" s="4"/>
      <c r="J78" s="4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9.5" customHeight="1">
      <c r="A79" s="1"/>
      <c r="B79" s="82"/>
      <c r="C79" s="1"/>
      <c r="D79" s="1"/>
      <c r="E79" s="1"/>
      <c r="F79" s="3"/>
      <c r="G79" s="3"/>
      <c r="H79" s="4"/>
      <c r="I79" s="4"/>
      <c r="J79" s="4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9.5" customHeight="1">
      <c r="A80" s="1"/>
      <c r="B80" s="82"/>
      <c r="C80" s="1"/>
      <c r="D80" s="1"/>
      <c r="E80" s="1"/>
      <c r="F80" s="3"/>
      <c r="G80" s="3"/>
      <c r="H80" s="4"/>
      <c r="I80" s="4"/>
      <c r="J80" s="4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9.5" customHeight="1">
      <c r="A81" s="1"/>
      <c r="B81" s="82"/>
      <c r="C81" s="1"/>
      <c r="D81" s="1"/>
      <c r="E81" s="1"/>
      <c r="F81" s="3"/>
      <c r="G81" s="3"/>
      <c r="H81" s="4"/>
      <c r="I81" s="4"/>
      <c r="J81" s="4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9.5" customHeight="1">
      <c r="A82" s="1"/>
      <c r="B82" s="82"/>
      <c r="C82" s="1"/>
      <c r="D82" s="1"/>
      <c r="E82" s="1"/>
      <c r="F82" s="3"/>
      <c r="G82" s="3"/>
      <c r="H82" s="4"/>
      <c r="I82" s="4"/>
      <c r="J82" s="4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9.5" customHeight="1">
      <c r="A83" s="1"/>
      <c r="B83" s="82"/>
      <c r="C83" s="1"/>
      <c r="D83" s="1"/>
      <c r="E83" s="1"/>
      <c r="F83" s="3"/>
      <c r="G83" s="3"/>
      <c r="H83" s="4"/>
      <c r="I83" s="4"/>
      <c r="J83" s="4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9.5" customHeight="1">
      <c r="A84" s="1"/>
      <c r="B84" s="82"/>
      <c r="C84" s="1"/>
      <c r="D84" s="1"/>
      <c r="E84" s="1"/>
      <c r="F84" s="3"/>
      <c r="G84" s="3"/>
      <c r="H84" s="4"/>
      <c r="I84" s="4"/>
      <c r="J84" s="4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9.5" customHeight="1">
      <c r="A85" s="1"/>
      <c r="B85" s="82"/>
      <c r="C85" s="1"/>
      <c r="D85" s="1"/>
      <c r="E85" s="1"/>
      <c r="F85" s="3"/>
      <c r="G85" s="3"/>
      <c r="H85" s="4"/>
      <c r="I85" s="4"/>
      <c r="J85" s="4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9.5" customHeight="1">
      <c r="A86" s="1"/>
      <c r="B86" s="82"/>
      <c r="C86" s="1"/>
      <c r="D86" s="1"/>
      <c r="E86" s="1"/>
      <c r="F86" s="3"/>
      <c r="G86" s="3"/>
      <c r="H86" s="4"/>
      <c r="I86" s="4"/>
      <c r="J86" s="4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9.5" customHeight="1">
      <c r="A87" s="1"/>
      <c r="B87" s="82"/>
      <c r="C87" s="1"/>
      <c r="D87" s="1"/>
      <c r="E87" s="1"/>
      <c r="F87" s="3"/>
      <c r="G87" s="3"/>
      <c r="H87" s="4"/>
      <c r="I87" s="4"/>
      <c r="J87" s="4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9.5" customHeight="1">
      <c r="A88" s="1"/>
      <c r="B88" s="82"/>
      <c r="C88" s="1"/>
      <c r="D88" s="1"/>
      <c r="E88" s="1"/>
      <c r="F88" s="3"/>
      <c r="G88" s="3"/>
      <c r="H88" s="4"/>
      <c r="I88" s="4"/>
      <c r="J88" s="4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9.5" customHeight="1">
      <c r="A89" s="1"/>
      <c r="B89" s="82"/>
      <c r="C89" s="1"/>
      <c r="D89" s="1"/>
      <c r="E89" s="1"/>
      <c r="F89" s="3"/>
      <c r="G89" s="3"/>
      <c r="H89" s="4"/>
      <c r="I89" s="4"/>
      <c r="J89" s="4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9.5" customHeight="1">
      <c r="A90" s="1"/>
      <c r="B90" s="82"/>
      <c r="C90" s="1"/>
      <c r="D90" s="1"/>
      <c r="E90" s="1"/>
      <c r="F90" s="3"/>
      <c r="G90" s="3"/>
      <c r="H90" s="4"/>
      <c r="I90" s="4"/>
      <c r="J90" s="4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9.5" customHeight="1">
      <c r="A91" s="1"/>
      <c r="B91" s="82"/>
      <c r="C91" s="1"/>
      <c r="D91" s="1"/>
      <c r="E91" s="1"/>
      <c r="F91" s="3"/>
      <c r="G91" s="3"/>
      <c r="H91" s="4"/>
      <c r="I91" s="4"/>
      <c r="J91" s="4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9.5" customHeight="1">
      <c r="A92" s="1"/>
      <c r="B92" s="82"/>
      <c r="C92" s="1"/>
      <c r="D92" s="1"/>
      <c r="E92" s="1"/>
      <c r="F92" s="3"/>
      <c r="G92" s="3"/>
      <c r="H92" s="4"/>
      <c r="I92" s="4"/>
      <c r="J92" s="4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9.5" customHeight="1">
      <c r="A93" s="1"/>
      <c r="B93" s="82"/>
      <c r="C93" s="1"/>
      <c r="D93" s="1"/>
      <c r="E93" s="1"/>
      <c r="F93" s="3"/>
      <c r="G93" s="3"/>
      <c r="H93" s="4"/>
      <c r="I93" s="4"/>
      <c r="J93" s="4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9.5" customHeight="1">
      <c r="A94" s="1"/>
      <c r="B94" s="82"/>
      <c r="C94" s="1"/>
      <c r="D94" s="1"/>
      <c r="E94" s="1"/>
      <c r="F94" s="3"/>
      <c r="G94" s="3"/>
      <c r="H94" s="4"/>
      <c r="I94" s="4"/>
      <c r="J94" s="4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9.5" customHeight="1">
      <c r="A95" s="1"/>
      <c r="B95" s="82"/>
      <c r="C95" s="1"/>
      <c r="D95" s="1"/>
      <c r="E95" s="1"/>
      <c r="F95" s="3"/>
      <c r="G95" s="3"/>
      <c r="H95" s="4"/>
      <c r="I95" s="4"/>
      <c r="J95" s="4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9.5" customHeight="1">
      <c r="A96" s="1"/>
      <c r="B96" s="82"/>
      <c r="C96" s="1"/>
      <c r="D96" s="1"/>
      <c r="E96" s="1"/>
      <c r="F96" s="3"/>
      <c r="G96" s="3"/>
      <c r="H96" s="4"/>
      <c r="I96" s="4"/>
      <c r="J96" s="4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9.5" customHeight="1">
      <c r="A97" s="1"/>
      <c r="B97" s="82"/>
      <c r="C97" s="1"/>
      <c r="D97" s="1"/>
      <c r="E97" s="1"/>
      <c r="F97" s="3"/>
      <c r="G97" s="3"/>
      <c r="H97" s="4"/>
      <c r="I97" s="4"/>
      <c r="J97" s="4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9.5" customHeight="1">
      <c r="A98" s="1"/>
      <c r="B98" s="82"/>
      <c r="C98" s="1"/>
      <c r="D98" s="1"/>
      <c r="E98" s="1"/>
      <c r="F98" s="3"/>
      <c r="G98" s="3"/>
      <c r="H98" s="4"/>
      <c r="I98" s="4"/>
      <c r="J98" s="4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9.5" customHeight="1">
      <c r="A99" s="1"/>
      <c r="B99" s="82"/>
      <c r="C99" s="1"/>
      <c r="D99" s="1"/>
      <c r="E99" s="1"/>
      <c r="F99" s="3"/>
      <c r="G99" s="3"/>
      <c r="H99" s="4"/>
      <c r="I99" s="4"/>
      <c r="J99" s="4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9.5" customHeight="1">
      <c r="A100" s="1"/>
      <c r="B100" s="82"/>
      <c r="C100" s="1"/>
      <c r="D100" s="1"/>
      <c r="E100" s="1"/>
      <c r="F100" s="3"/>
      <c r="G100" s="3"/>
      <c r="H100" s="4"/>
      <c r="I100" s="4"/>
      <c r="J100" s="4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9.5" customHeight="1">
      <c r="A101" s="1"/>
      <c r="B101" s="82"/>
      <c r="C101" s="1"/>
      <c r="D101" s="1"/>
      <c r="E101" s="1"/>
      <c r="F101" s="3"/>
      <c r="G101" s="3"/>
      <c r="H101" s="4"/>
      <c r="I101" s="4"/>
      <c r="J101" s="4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9.5" customHeight="1">
      <c r="A102" s="1"/>
      <c r="B102" s="82"/>
      <c r="C102" s="1"/>
      <c r="D102" s="1"/>
      <c r="E102" s="1"/>
      <c r="F102" s="3"/>
      <c r="G102" s="3"/>
      <c r="H102" s="4"/>
      <c r="I102" s="4"/>
      <c r="J102" s="4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9.5" customHeight="1">
      <c r="A103" s="1"/>
      <c r="B103" s="82"/>
      <c r="C103" s="1"/>
      <c r="D103" s="1"/>
      <c r="E103" s="1"/>
      <c r="F103" s="3"/>
      <c r="G103" s="3"/>
      <c r="H103" s="4"/>
      <c r="I103" s="4"/>
      <c r="J103" s="4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9.5" customHeight="1">
      <c r="A104" s="1"/>
      <c r="B104" s="82"/>
      <c r="C104" s="1"/>
      <c r="D104" s="1"/>
      <c r="E104" s="1"/>
      <c r="F104" s="3"/>
      <c r="G104" s="3"/>
      <c r="H104" s="4"/>
      <c r="I104" s="4"/>
      <c r="J104" s="4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9.5" customHeight="1">
      <c r="A105" s="1"/>
      <c r="B105" s="82"/>
      <c r="C105" s="1"/>
      <c r="D105" s="1"/>
      <c r="E105" s="1"/>
      <c r="F105" s="3"/>
      <c r="G105" s="3"/>
      <c r="H105" s="4"/>
      <c r="I105" s="4"/>
      <c r="J105" s="4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9.5" customHeight="1">
      <c r="A106" s="1"/>
      <c r="B106" s="82"/>
      <c r="C106" s="1"/>
      <c r="D106" s="1"/>
      <c r="E106" s="1"/>
      <c r="F106" s="3"/>
      <c r="G106" s="3"/>
      <c r="H106" s="4"/>
      <c r="I106" s="4"/>
      <c r="J106" s="4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9.5" customHeight="1">
      <c r="A107" s="1"/>
      <c r="B107" s="82"/>
      <c r="C107" s="1"/>
      <c r="D107" s="1"/>
      <c r="E107" s="1"/>
      <c r="F107" s="3"/>
      <c r="G107" s="3"/>
      <c r="H107" s="4"/>
      <c r="I107" s="4"/>
      <c r="J107" s="4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9.5" customHeight="1">
      <c r="A108" s="1"/>
      <c r="B108" s="82"/>
      <c r="C108" s="1"/>
      <c r="D108" s="1"/>
      <c r="E108" s="1"/>
      <c r="F108" s="3"/>
      <c r="G108" s="3"/>
      <c r="H108" s="4"/>
      <c r="I108" s="4"/>
      <c r="J108" s="4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9.5" customHeight="1">
      <c r="A109" s="1"/>
      <c r="B109" s="82"/>
      <c r="C109" s="1"/>
      <c r="D109" s="1"/>
      <c r="E109" s="1"/>
      <c r="F109" s="3"/>
      <c r="G109" s="3"/>
      <c r="H109" s="4"/>
      <c r="I109" s="4"/>
      <c r="J109" s="4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9.5" customHeight="1">
      <c r="A110" s="1"/>
      <c r="B110" s="82"/>
      <c r="C110" s="1"/>
      <c r="D110" s="1"/>
      <c r="E110" s="1"/>
      <c r="F110" s="3"/>
      <c r="G110" s="3"/>
      <c r="H110" s="4"/>
      <c r="I110" s="4"/>
      <c r="J110" s="4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9.5" customHeight="1">
      <c r="A111" s="1"/>
      <c r="B111" s="82"/>
      <c r="C111" s="1"/>
      <c r="D111" s="1"/>
      <c r="E111" s="1"/>
      <c r="F111" s="3"/>
      <c r="G111" s="3"/>
      <c r="H111" s="4"/>
      <c r="I111" s="4"/>
      <c r="J111" s="4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9.5" customHeight="1">
      <c r="A112" s="1"/>
      <c r="B112" s="82"/>
      <c r="C112" s="1"/>
      <c r="D112" s="1"/>
      <c r="E112" s="1"/>
      <c r="F112" s="3"/>
      <c r="G112" s="3"/>
      <c r="H112" s="4"/>
      <c r="I112" s="4"/>
      <c r="J112" s="4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9.5" customHeight="1">
      <c r="A113" s="1"/>
      <c r="B113" s="82"/>
      <c r="C113" s="1"/>
      <c r="D113" s="1"/>
      <c r="E113" s="1"/>
      <c r="F113" s="3"/>
      <c r="G113" s="3"/>
      <c r="H113" s="4"/>
      <c r="I113" s="4"/>
      <c r="J113" s="4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9.5" customHeight="1">
      <c r="A114" s="1"/>
      <c r="B114" s="82"/>
      <c r="C114" s="1"/>
      <c r="D114" s="1"/>
      <c r="E114" s="1"/>
      <c r="F114" s="3"/>
      <c r="G114" s="3"/>
      <c r="H114" s="4"/>
      <c r="I114" s="4"/>
      <c r="J114" s="4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9.5" customHeight="1">
      <c r="A115" s="1"/>
      <c r="B115" s="82"/>
      <c r="C115" s="1"/>
      <c r="D115" s="1"/>
      <c r="E115" s="1"/>
      <c r="F115" s="3"/>
      <c r="G115" s="3"/>
      <c r="H115" s="4"/>
      <c r="I115" s="4"/>
      <c r="J115" s="4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9.5" customHeight="1">
      <c r="A116" s="1"/>
      <c r="B116" s="82"/>
      <c r="C116" s="1"/>
      <c r="D116" s="1"/>
      <c r="E116" s="1"/>
      <c r="F116" s="3"/>
      <c r="G116" s="3"/>
      <c r="H116" s="4"/>
      <c r="I116" s="4"/>
      <c r="J116" s="4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9.5" customHeight="1">
      <c r="A117" s="1"/>
      <c r="B117" s="82"/>
      <c r="C117" s="1"/>
      <c r="D117" s="1"/>
      <c r="E117" s="1"/>
      <c r="F117" s="3"/>
      <c r="G117" s="3"/>
      <c r="H117" s="4"/>
      <c r="I117" s="4"/>
      <c r="J117" s="4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9.5" customHeight="1">
      <c r="A118" s="1"/>
      <c r="B118" s="82"/>
      <c r="C118" s="1"/>
      <c r="D118" s="1"/>
      <c r="E118" s="1"/>
      <c r="F118" s="3"/>
      <c r="G118" s="3"/>
      <c r="H118" s="4"/>
      <c r="I118" s="4"/>
      <c r="J118" s="4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9.5" customHeight="1">
      <c r="A119" s="1"/>
      <c r="B119" s="82"/>
      <c r="C119" s="1"/>
      <c r="D119" s="1"/>
      <c r="E119" s="1"/>
      <c r="F119" s="3"/>
      <c r="G119" s="3"/>
      <c r="H119" s="4"/>
      <c r="I119" s="4"/>
      <c r="J119" s="4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9.5" customHeight="1">
      <c r="A120" s="1"/>
      <c r="B120" s="82"/>
      <c r="C120" s="1"/>
      <c r="D120" s="1"/>
      <c r="E120" s="1"/>
      <c r="F120" s="3"/>
      <c r="G120" s="3"/>
      <c r="H120" s="4"/>
      <c r="I120" s="4"/>
      <c r="J120" s="4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9.5" customHeight="1">
      <c r="A121" s="1"/>
      <c r="B121" s="82"/>
      <c r="C121" s="1"/>
      <c r="D121" s="1"/>
      <c r="E121" s="1"/>
      <c r="F121" s="3"/>
      <c r="G121" s="3"/>
      <c r="H121" s="4"/>
      <c r="I121" s="4"/>
      <c r="J121" s="4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9.5" customHeight="1">
      <c r="A122" s="1"/>
      <c r="B122" s="82"/>
      <c r="C122" s="1"/>
      <c r="D122" s="1"/>
      <c r="E122" s="1"/>
      <c r="F122" s="3"/>
      <c r="G122" s="3"/>
      <c r="H122" s="4"/>
      <c r="I122" s="4"/>
      <c r="J122" s="4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9.5" customHeight="1">
      <c r="A123" s="1"/>
      <c r="B123" s="82"/>
      <c r="C123" s="1"/>
      <c r="D123" s="1"/>
      <c r="E123" s="1"/>
      <c r="F123" s="3"/>
      <c r="G123" s="3"/>
      <c r="H123" s="4"/>
      <c r="I123" s="4"/>
      <c r="J123" s="4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9.5" customHeight="1">
      <c r="A124" s="1"/>
      <c r="B124" s="82"/>
      <c r="C124" s="1"/>
      <c r="D124" s="1"/>
      <c r="E124" s="1"/>
      <c r="F124" s="3"/>
      <c r="G124" s="3"/>
      <c r="H124" s="4"/>
      <c r="I124" s="4"/>
      <c r="J124" s="4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9.5" customHeight="1">
      <c r="A125" s="1"/>
      <c r="B125" s="2"/>
      <c r="C125" s="1"/>
      <c r="D125" s="1"/>
      <c r="E125" s="1"/>
      <c r="F125" s="3"/>
      <c r="G125" s="3"/>
      <c r="H125" s="4"/>
      <c r="I125" s="4"/>
      <c r="J125" s="4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9.5" customHeight="1">
      <c r="A126" s="1"/>
      <c r="B126" s="2"/>
      <c r="C126" s="1"/>
      <c r="D126" s="1"/>
      <c r="E126" s="1"/>
      <c r="F126" s="3"/>
      <c r="G126" s="3"/>
      <c r="H126" s="4"/>
      <c r="I126" s="4"/>
      <c r="J126" s="4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9.5" customHeight="1">
      <c r="A127" s="1"/>
      <c r="B127" s="2"/>
      <c r="C127" s="1"/>
      <c r="D127" s="1"/>
      <c r="E127" s="1"/>
      <c r="F127" s="3"/>
      <c r="G127" s="3"/>
      <c r="H127" s="4"/>
      <c r="I127" s="4"/>
      <c r="J127" s="4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9.5" customHeight="1">
      <c r="A128" s="1"/>
      <c r="B128" s="2"/>
      <c r="C128" s="1"/>
      <c r="D128" s="1"/>
      <c r="E128" s="1"/>
      <c r="F128" s="3"/>
      <c r="G128" s="3"/>
      <c r="H128" s="4"/>
      <c r="I128" s="4"/>
      <c r="J128" s="4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9.5" customHeight="1">
      <c r="A129" s="1"/>
      <c r="B129" s="2"/>
      <c r="C129" s="1"/>
      <c r="D129" s="1"/>
      <c r="E129" s="1"/>
      <c r="F129" s="3"/>
      <c r="G129" s="3"/>
      <c r="H129" s="4"/>
      <c r="I129" s="4"/>
      <c r="J129" s="4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9.5" customHeight="1">
      <c r="A130" s="1"/>
      <c r="B130" s="2"/>
      <c r="C130" s="1"/>
      <c r="D130" s="1"/>
      <c r="E130" s="1"/>
      <c r="F130" s="3"/>
      <c r="G130" s="3"/>
      <c r="H130" s="4"/>
      <c r="I130" s="4"/>
      <c r="J130" s="4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9.5" customHeight="1">
      <c r="A131" s="1"/>
      <c r="B131" s="2"/>
      <c r="C131" s="1"/>
      <c r="D131" s="1"/>
      <c r="E131" s="1"/>
      <c r="F131" s="3"/>
      <c r="G131" s="3"/>
      <c r="H131" s="4"/>
      <c r="I131" s="4"/>
      <c r="J131" s="4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9.5" customHeight="1">
      <c r="A132" s="1"/>
      <c r="B132" s="2"/>
      <c r="C132" s="1"/>
      <c r="D132" s="1"/>
      <c r="E132" s="1"/>
      <c r="F132" s="3"/>
      <c r="G132" s="3"/>
      <c r="H132" s="4"/>
      <c r="I132" s="4"/>
      <c r="J132" s="4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9.5" customHeight="1">
      <c r="A133" s="1"/>
      <c r="B133" s="2"/>
      <c r="C133" s="1"/>
      <c r="D133" s="1"/>
      <c r="E133" s="1"/>
      <c r="F133" s="3"/>
      <c r="G133" s="3"/>
      <c r="H133" s="4"/>
      <c r="I133" s="4"/>
      <c r="J133" s="4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9.5" customHeight="1">
      <c r="A134" s="1"/>
      <c r="B134" s="2"/>
      <c r="C134" s="1"/>
      <c r="D134" s="1"/>
      <c r="E134" s="1"/>
      <c r="F134" s="3"/>
      <c r="G134" s="3"/>
      <c r="H134" s="4"/>
      <c r="I134" s="4"/>
      <c r="J134" s="4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9.5" customHeight="1">
      <c r="A135" s="1"/>
      <c r="B135" s="2"/>
      <c r="C135" s="1"/>
      <c r="D135" s="1"/>
      <c r="E135" s="1"/>
      <c r="F135" s="3"/>
      <c r="G135" s="3"/>
      <c r="H135" s="4"/>
      <c r="I135" s="4"/>
      <c r="J135" s="4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9.5" customHeight="1">
      <c r="A136" s="1"/>
      <c r="B136" s="2"/>
      <c r="C136" s="1"/>
      <c r="D136" s="1"/>
      <c r="E136" s="1"/>
      <c r="F136" s="3"/>
      <c r="G136" s="3"/>
      <c r="H136" s="4"/>
      <c r="I136" s="4"/>
      <c r="J136" s="4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9.5" customHeight="1">
      <c r="A137" s="1"/>
      <c r="B137" s="2"/>
      <c r="C137" s="1"/>
      <c r="D137" s="1"/>
      <c r="E137" s="1"/>
      <c r="F137" s="3"/>
      <c r="G137" s="3"/>
      <c r="H137" s="4"/>
      <c r="I137" s="4"/>
      <c r="J137" s="4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9.5" customHeight="1">
      <c r="A138" s="1"/>
      <c r="B138" s="2"/>
      <c r="C138" s="1"/>
      <c r="D138" s="1"/>
      <c r="E138" s="1"/>
      <c r="F138" s="3"/>
      <c r="G138" s="3"/>
      <c r="H138" s="4"/>
      <c r="I138" s="4"/>
      <c r="J138" s="4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9.5" customHeight="1">
      <c r="A139" s="1"/>
      <c r="B139" s="2"/>
      <c r="C139" s="1"/>
      <c r="D139" s="1"/>
      <c r="E139" s="1"/>
      <c r="F139" s="3"/>
      <c r="G139" s="3"/>
      <c r="H139" s="4"/>
      <c r="I139" s="4"/>
      <c r="J139" s="4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9.5" customHeight="1">
      <c r="A140" s="1"/>
      <c r="B140" s="2"/>
      <c r="C140" s="1"/>
      <c r="D140" s="1"/>
      <c r="E140" s="1"/>
      <c r="F140" s="3"/>
      <c r="G140" s="3"/>
      <c r="H140" s="4"/>
      <c r="I140" s="4"/>
      <c r="J140" s="4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9.5" customHeight="1">
      <c r="A141" s="1"/>
      <c r="B141" s="2"/>
      <c r="C141" s="1"/>
      <c r="D141" s="1"/>
      <c r="E141" s="1"/>
      <c r="F141" s="3"/>
      <c r="G141" s="3"/>
      <c r="H141" s="4"/>
      <c r="I141" s="4"/>
      <c r="J141" s="4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9.5" customHeight="1">
      <c r="A142" s="1"/>
      <c r="B142" s="2"/>
      <c r="C142" s="1"/>
      <c r="D142" s="1"/>
      <c r="E142" s="1"/>
      <c r="F142" s="3"/>
      <c r="G142" s="3"/>
      <c r="H142" s="4"/>
      <c r="I142" s="4"/>
      <c r="J142" s="4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9.5" customHeight="1">
      <c r="A143" s="1"/>
      <c r="B143" s="2"/>
      <c r="C143" s="1"/>
      <c r="D143" s="1"/>
      <c r="E143" s="1"/>
      <c r="F143" s="3"/>
      <c r="G143" s="3"/>
      <c r="H143" s="4"/>
      <c r="I143" s="4"/>
      <c r="J143" s="4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9.5" customHeight="1">
      <c r="A144" s="1"/>
      <c r="B144" s="2"/>
      <c r="C144" s="1"/>
      <c r="D144" s="1"/>
      <c r="E144" s="1"/>
      <c r="F144" s="3"/>
      <c r="G144" s="3"/>
      <c r="H144" s="4"/>
      <c r="I144" s="4"/>
      <c r="J144" s="4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9.5" customHeight="1">
      <c r="A145" s="1"/>
      <c r="B145" s="2"/>
      <c r="C145" s="1"/>
      <c r="D145" s="1"/>
      <c r="E145" s="1"/>
      <c r="F145" s="3"/>
      <c r="G145" s="3"/>
      <c r="H145" s="4"/>
      <c r="I145" s="4"/>
      <c r="J145" s="4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9.5" customHeight="1">
      <c r="A146" s="1"/>
      <c r="B146" s="2"/>
      <c r="C146" s="1"/>
      <c r="D146" s="1"/>
      <c r="E146" s="1"/>
      <c r="F146" s="3"/>
      <c r="G146" s="3"/>
      <c r="H146" s="4"/>
      <c r="I146" s="4"/>
      <c r="J146" s="4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9.5" customHeight="1">
      <c r="A147" s="1"/>
      <c r="B147" s="2"/>
      <c r="C147" s="1"/>
      <c r="D147" s="1"/>
      <c r="E147" s="1"/>
      <c r="F147" s="3"/>
      <c r="G147" s="3"/>
      <c r="H147" s="4"/>
      <c r="I147" s="4"/>
      <c r="J147" s="4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9.5" customHeight="1">
      <c r="A148" s="1"/>
      <c r="B148" s="2"/>
      <c r="C148" s="1"/>
      <c r="D148" s="1"/>
      <c r="E148" s="1"/>
      <c r="F148" s="3"/>
      <c r="G148" s="3"/>
      <c r="H148" s="4"/>
      <c r="I148" s="4"/>
      <c r="J148" s="4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9.5" customHeight="1">
      <c r="A149" s="1"/>
      <c r="B149" s="2"/>
      <c r="C149" s="1"/>
      <c r="D149" s="1"/>
      <c r="E149" s="1"/>
      <c r="F149" s="3"/>
      <c r="G149" s="3"/>
      <c r="H149" s="4"/>
      <c r="I149" s="4"/>
      <c r="J149" s="4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9.5" customHeight="1">
      <c r="A150" s="1"/>
      <c r="B150" s="2"/>
      <c r="C150" s="1"/>
      <c r="D150" s="1"/>
      <c r="E150" s="1"/>
      <c r="F150" s="3"/>
      <c r="G150" s="3"/>
      <c r="H150" s="4"/>
      <c r="I150" s="4"/>
      <c r="J150" s="4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9.5" customHeight="1">
      <c r="A151" s="1"/>
      <c r="B151" s="2"/>
      <c r="C151" s="1"/>
      <c r="D151" s="1"/>
      <c r="E151" s="1"/>
      <c r="F151" s="3"/>
      <c r="G151" s="3"/>
      <c r="H151" s="4"/>
      <c r="I151" s="4"/>
      <c r="J151" s="4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9.5" customHeight="1">
      <c r="A152" s="1"/>
      <c r="B152" s="2"/>
      <c r="C152" s="1"/>
      <c r="D152" s="1"/>
      <c r="E152" s="1"/>
      <c r="F152" s="3"/>
      <c r="G152" s="3"/>
      <c r="H152" s="4"/>
      <c r="I152" s="4"/>
      <c r="J152" s="4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9.5" customHeight="1">
      <c r="A153" s="1"/>
      <c r="B153" s="2"/>
      <c r="C153" s="1"/>
      <c r="D153" s="1"/>
      <c r="E153" s="1"/>
      <c r="F153" s="3"/>
      <c r="G153" s="3"/>
      <c r="H153" s="4"/>
      <c r="I153" s="4"/>
      <c r="J153" s="4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9.5" customHeight="1">
      <c r="A154" s="1"/>
      <c r="B154" s="2"/>
      <c r="C154" s="1"/>
      <c r="D154" s="1"/>
      <c r="E154" s="1"/>
      <c r="F154" s="3"/>
      <c r="G154" s="3"/>
      <c r="H154" s="4"/>
      <c r="I154" s="4"/>
      <c r="J154" s="4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9.5" customHeight="1">
      <c r="A155" s="1"/>
      <c r="B155" s="2"/>
      <c r="C155" s="1"/>
      <c r="D155" s="1"/>
      <c r="E155" s="1"/>
      <c r="F155" s="3"/>
      <c r="G155" s="3"/>
      <c r="H155" s="4"/>
      <c r="I155" s="4"/>
      <c r="J155" s="4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9.5" customHeight="1">
      <c r="A156" s="1"/>
      <c r="B156" s="2"/>
      <c r="C156" s="1"/>
      <c r="D156" s="1"/>
      <c r="E156" s="1"/>
      <c r="F156" s="3"/>
      <c r="G156" s="3"/>
      <c r="H156" s="4"/>
      <c r="I156" s="4"/>
      <c r="J156" s="4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9.5" customHeight="1">
      <c r="A157" s="1"/>
      <c r="B157" s="2"/>
      <c r="C157" s="1"/>
      <c r="D157" s="1"/>
      <c r="E157" s="1"/>
      <c r="F157" s="3"/>
      <c r="G157" s="3"/>
      <c r="H157" s="4"/>
      <c r="I157" s="4"/>
      <c r="J157" s="4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9.5" customHeight="1">
      <c r="A158" s="1"/>
      <c r="B158" s="2"/>
      <c r="C158" s="1"/>
      <c r="D158" s="1"/>
      <c r="E158" s="1"/>
      <c r="F158" s="3"/>
      <c r="G158" s="3"/>
      <c r="H158" s="4"/>
      <c r="I158" s="4"/>
      <c r="J158" s="4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9.5" customHeight="1">
      <c r="A159" s="1"/>
      <c r="B159" s="2"/>
      <c r="C159" s="1"/>
      <c r="D159" s="1"/>
      <c r="E159" s="1"/>
      <c r="F159" s="3"/>
      <c r="G159" s="3"/>
      <c r="H159" s="4"/>
      <c r="I159" s="4"/>
      <c r="J159" s="4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9.5" customHeight="1">
      <c r="A160" s="1"/>
      <c r="B160" s="2"/>
      <c r="C160" s="1"/>
      <c r="D160" s="1"/>
      <c r="E160" s="1"/>
      <c r="F160" s="3"/>
      <c r="G160" s="3"/>
      <c r="H160" s="4"/>
      <c r="I160" s="4"/>
      <c r="J160" s="4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9.5" customHeight="1">
      <c r="A161" s="1"/>
      <c r="B161" s="2"/>
      <c r="C161" s="1"/>
      <c r="D161" s="1"/>
      <c r="E161" s="1"/>
      <c r="F161" s="3"/>
      <c r="G161" s="3"/>
      <c r="H161" s="4"/>
      <c r="I161" s="4"/>
      <c r="J161" s="4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9.5" customHeight="1">
      <c r="A162" s="1"/>
      <c r="B162" s="2"/>
      <c r="C162" s="1"/>
      <c r="D162" s="1"/>
      <c r="E162" s="1"/>
      <c r="F162" s="3"/>
      <c r="G162" s="3"/>
      <c r="H162" s="4"/>
      <c r="I162" s="4"/>
      <c r="J162" s="4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9.5" customHeight="1">
      <c r="A163" s="1"/>
      <c r="B163" s="2"/>
      <c r="C163" s="1"/>
      <c r="D163" s="1"/>
      <c r="E163" s="1"/>
      <c r="F163" s="3"/>
      <c r="G163" s="3"/>
      <c r="H163" s="4"/>
      <c r="I163" s="4"/>
      <c r="J163" s="4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9.5" customHeight="1">
      <c r="A164" s="1"/>
      <c r="B164" s="2"/>
      <c r="C164" s="1"/>
      <c r="D164" s="1"/>
      <c r="E164" s="1"/>
      <c r="F164" s="3"/>
      <c r="G164" s="3"/>
      <c r="H164" s="4"/>
      <c r="I164" s="4"/>
      <c r="J164" s="4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9.5" customHeight="1">
      <c r="A165" s="1"/>
      <c r="B165" s="2"/>
      <c r="C165" s="1"/>
      <c r="D165" s="1"/>
      <c r="E165" s="1"/>
      <c r="F165" s="3"/>
      <c r="G165" s="3"/>
      <c r="H165" s="4"/>
      <c r="I165" s="4"/>
      <c r="J165" s="4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9.5" customHeight="1">
      <c r="A166" s="1"/>
      <c r="B166" s="2"/>
      <c r="C166" s="1"/>
      <c r="D166" s="1"/>
      <c r="E166" s="1"/>
      <c r="F166" s="3"/>
      <c r="G166" s="3"/>
      <c r="H166" s="4"/>
      <c r="I166" s="4"/>
      <c r="J166" s="4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9.5" customHeight="1">
      <c r="A167" s="1"/>
      <c r="B167" s="2"/>
      <c r="C167" s="1"/>
      <c r="D167" s="1"/>
      <c r="E167" s="1"/>
      <c r="F167" s="3"/>
      <c r="G167" s="3"/>
      <c r="H167" s="4"/>
      <c r="I167" s="4"/>
      <c r="J167" s="4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9.5" customHeight="1">
      <c r="A168" s="1"/>
      <c r="B168" s="2"/>
      <c r="C168" s="1"/>
      <c r="D168" s="1"/>
      <c r="E168" s="1"/>
      <c r="F168" s="3"/>
      <c r="G168" s="3"/>
      <c r="H168" s="4"/>
      <c r="I168" s="4"/>
      <c r="J168" s="4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9.5" customHeight="1">
      <c r="A169" s="1"/>
      <c r="B169" s="2"/>
      <c r="C169" s="1"/>
      <c r="D169" s="1"/>
      <c r="E169" s="1"/>
      <c r="F169" s="3"/>
      <c r="G169" s="3"/>
      <c r="H169" s="4"/>
      <c r="I169" s="4"/>
      <c r="J169" s="4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9.5" customHeight="1">
      <c r="A170" s="1"/>
      <c r="B170" s="2"/>
      <c r="C170" s="1"/>
      <c r="D170" s="1"/>
      <c r="E170" s="1"/>
      <c r="F170" s="3"/>
      <c r="G170" s="3"/>
      <c r="H170" s="4"/>
      <c r="I170" s="4"/>
      <c r="J170" s="4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9.5" customHeight="1">
      <c r="A171" s="1"/>
      <c r="B171" s="2"/>
      <c r="C171" s="1"/>
      <c r="D171" s="1"/>
      <c r="E171" s="1"/>
      <c r="F171" s="3"/>
      <c r="G171" s="3"/>
      <c r="H171" s="4"/>
      <c r="I171" s="4"/>
      <c r="J171" s="4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9.5" customHeight="1">
      <c r="A172" s="1"/>
      <c r="B172" s="2"/>
      <c r="C172" s="1"/>
      <c r="D172" s="1"/>
      <c r="E172" s="1"/>
      <c r="F172" s="3"/>
      <c r="G172" s="3"/>
      <c r="H172" s="4"/>
      <c r="I172" s="4"/>
      <c r="J172" s="4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9.5" customHeight="1">
      <c r="A173" s="1"/>
      <c r="B173" s="2"/>
      <c r="C173" s="1"/>
      <c r="D173" s="1"/>
      <c r="E173" s="1"/>
      <c r="F173" s="3"/>
      <c r="G173" s="3"/>
      <c r="H173" s="4"/>
      <c r="I173" s="4"/>
      <c r="J173" s="4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9.5" customHeight="1">
      <c r="A174" s="1"/>
      <c r="B174" s="2"/>
      <c r="C174" s="1"/>
      <c r="D174" s="1"/>
      <c r="E174" s="1"/>
      <c r="F174" s="3"/>
      <c r="G174" s="3"/>
      <c r="H174" s="4"/>
      <c r="I174" s="4"/>
      <c r="J174" s="4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9.5" customHeight="1">
      <c r="A175" s="1"/>
      <c r="B175" s="2"/>
      <c r="C175" s="1"/>
      <c r="D175" s="1"/>
      <c r="E175" s="1"/>
      <c r="F175" s="3"/>
      <c r="G175" s="3"/>
      <c r="H175" s="4"/>
      <c r="I175" s="4"/>
      <c r="J175" s="4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9.5" customHeight="1">
      <c r="A176" s="1"/>
      <c r="B176" s="2"/>
      <c r="C176" s="1"/>
      <c r="D176" s="1"/>
      <c r="E176" s="1"/>
      <c r="F176" s="3"/>
      <c r="G176" s="3"/>
      <c r="H176" s="4"/>
      <c r="I176" s="4"/>
      <c r="J176" s="4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9.5" customHeight="1">
      <c r="A177" s="1"/>
      <c r="B177" s="2"/>
      <c r="C177" s="1"/>
      <c r="D177" s="1"/>
      <c r="E177" s="1"/>
      <c r="F177" s="3"/>
      <c r="G177" s="3"/>
      <c r="H177" s="4"/>
      <c r="I177" s="4"/>
      <c r="J177" s="4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9.5" customHeight="1">
      <c r="A178" s="1"/>
      <c r="B178" s="2"/>
      <c r="C178" s="1"/>
      <c r="D178" s="1"/>
      <c r="E178" s="1"/>
      <c r="F178" s="3"/>
      <c r="G178" s="3"/>
      <c r="H178" s="4"/>
      <c r="I178" s="4"/>
      <c r="J178" s="4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9.5" customHeight="1">
      <c r="A179" s="1"/>
      <c r="B179" s="2"/>
      <c r="C179" s="1"/>
      <c r="D179" s="1"/>
      <c r="E179" s="1"/>
      <c r="F179" s="3"/>
      <c r="G179" s="3"/>
      <c r="H179" s="4"/>
      <c r="I179" s="4"/>
      <c r="J179" s="4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9.5" customHeight="1">
      <c r="A180" s="1"/>
      <c r="B180" s="2"/>
      <c r="C180" s="1"/>
      <c r="D180" s="1"/>
      <c r="E180" s="1"/>
      <c r="F180" s="3"/>
      <c r="G180" s="3"/>
      <c r="H180" s="4"/>
      <c r="I180" s="4"/>
      <c r="J180" s="4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9.5" customHeight="1">
      <c r="A181" s="1"/>
      <c r="B181" s="2"/>
      <c r="C181" s="1"/>
      <c r="D181" s="1"/>
      <c r="E181" s="1"/>
      <c r="F181" s="3"/>
      <c r="G181" s="3"/>
      <c r="H181" s="4"/>
      <c r="I181" s="4"/>
      <c r="J181" s="4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9.5" customHeight="1">
      <c r="A182" s="1"/>
      <c r="B182" s="2"/>
      <c r="C182" s="1"/>
      <c r="D182" s="1"/>
      <c r="E182" s="1"/>
      <c r="F182" s="3"/>
      <c r="G182" s="3"/>
      <c r="H182" s="4"/>
      <c r="I182" s="4"/>
      <c r="J182" s="4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9.5" customHeight="1">
      <c r="A183" s="1"/>
      <c r="B183" s="2"/>
      <c r="C183" s="1"/>
      <c r="D183" s="1"/>
      <c r="E183" s="1"/>
      <c r="F183" s="3"/>
      <c r="G183" s="3"/>
      <c r="H183" s="4"/>
      <c r="I183" s="4"/>
      <c r="J183" s="4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9.5" customHeight="1">
      <c r="A184" s="1"/>
      <c r="B184" s="2"/>
      <c r="C184" s="1"/>
      <c r="D184" s="1"/>
      <c r="E184" s="1"/>
      <c r="F184" s="3"/>
      <c r="G184" s="3"/>
      <c r="H184" s="4"/>
      <c r="I184" s="4"/>
      <c r="J184" s="4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9.5" customHeight="1">
      <c r="A185" s="1"/>
      <c r="B185" s="2"/>
      <c r="C185" s="1"/>
      <c r="D185" s="1"/>
      <c r="E185" s="1"/>
      <c r="F185" s="3"/>
      <c r="G185" s="3"/>
      <c r="H185" s="4"/>
      <c r="I185" s="4"/>
      <c r="J185" s="4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9.5" customHeight="1">
      <c r="A186" s="1"/>
      <c r="B186" s="2"/>
      <c r="C186" s="1"/>
      <c r="D186" s="1"/>
      <c r="E186" s="1"/>
      <c r="F186" s="3"/>
      <c r="G186" s="3"/>
      <c r="H186" s="4"/>
      <c r="I186" s="4"/>
      <c r="J186" s="4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9.5" customHeight="1">
      <c r="A187" s="1"/>
      <c r="B187" s="2"/>
      <c r="C187" s="1"/>
      <c r="D187" s="1"/>
      <c r="E187" s="1"/>
      <c r="F187" s="3"/>
      <c r="G187" s="3"/>
      <c r="H187" s="4"/>
      <c r="I187" s="4"/>
      <c r="J187" s="4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9.5" customHeight="1">
      <c r="A188" s="1"/>
      <c r="B188" s="2"/>
      <c r="C188" s="1"/>
      <c r="D188" s="1"/>
      <c r="E188" s="1"/>
      <c r="F188" s="3"/>
      <c r="G188" s="3"/>
      <c r="H188" s="4"/>
      <c r="I188" s="4"/>
      <c r="J188" s="4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9.5" customHeight="1">
      <c r="A189" s="1"/>
      <c r="B189" s="2"/>
      <c r="C189" s="1"/>
      <c r="D189" s="1"/>
      <c r="E189" s="1"/>
      <c r="F189" s="3"/>
      <c r="G189" s="3"/>
      <c r="H189" s="4"/>
      <c r="I189" s="4"/>
      <c r="J189" s="4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9.5" customHeight="1">
      <c r="A190" s="1"/>
      <c r="B190" s="2"/>
      <c r="C190" s="1"/>
      <c r="D190" s="1"/>
      <c r="E190" s="1"/>
      <c r="F190" s="3"/>
      <c r="G190" s="3"/>
      <c r="H190" s="4"/>
      <c r="I190" s="4"/>
      <c r="J190" s="4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9.5" customHeight="1">
      <c r="A191" s="1"/>
      <c r="B191" s="2"/>
      <c r="C191" s="1"/>
      <c r="D191" s="1"/>
      <c r="E191" s="1"/>
      <c r="F191" s="3"/>
      <c r="G191" s="3"/>
      <c r="H191" s="4"/>
      <c r="I191" s="4"/>
      <c r="J191" s="4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9.5" customHeight="1">
      <c r="A192" s="1"/>
      <c r="B192" s="2"/>
      <c r="C192" s="1"/>
      <c r="D192" s="1"/>
      <c r="E192" s="1"/>
      <c r="F192" s="3"/>
      <c r="G192" s="3"/>
      <c r="H192" s="4"/>
      <c r="I192" s="4"/>
      <c r="J192" s="4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9.5" customHeight="1">
      <c r="A193" s="1"/>
      <c r="B193" s="2"/>
      <c r="C193" s="1"/>
      <c r="D193" s="1"/>
      <c r="E193" s="1"/>
      <c r="F193" s="3"/>
      <c r="G193" s="3"/>
      <c r="H193" s="4"/>
      <c r="I193" s="4"/>
      <c r="J193" s="4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9.5" customHeight="1">
      <c r="A194" s="1"/>
      <c r="B194" s="2"/>
      <c r="C194" s="1"/>
      <c r="D194" s="1"/>
      <c r="E194" s="1"/>
      <c r="F194" s="3"/>
      <c r="G194" s="3"/>
      <c r="H194" s="4"/>
      <c r="I194" s="4"/>
      <c r="J194" s="4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9.5" customHeight="1">
      <c r="A195" s="1"/>
      <c r="B195" s="2"/>
      <c r="C195" s="1"/>
      <c r="D195" s="1"/>
      <c r="E195" s="1"/>
      <c r="F195" s="3"/>
      <c r="G195" s="3"/>
      <c r="H195" s="4"/>
      <c r="I195" s="4"/>
      <c r="J195" s="4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9.5" customHeight="1">
      <c r="A196" s="1"/>
      <c r="B196" s="2"/>
      <c r="C196" s="1"/>
      <c r="D196" s="1"/>
      <c r="E196" s="1"/>
      <c r="F196" s="3"/>
      <c r="G196" s="3"/>
      <c r="H196" s="4"/>
      <c r="I196" s="4"/>
      <c r="J196" s="4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9.5" customHeight="1">
      <c r="A197" s="1"/>
      <c r="B197" s="2"/>
      <c r="C197" s="1"/>
      <c r="D197" s="1"/>
      <c r="E197" s="1"/>
      <c r="F197" s="3"/>
      <c r="G197" s="3"/>
      <c r="H197" s="4"/>
      <c r="I197" s="4"/>
      <c r="J197" s="4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9.5" customHeight="1">
      <c r="A198" s="1"/>
      <c r="B198" s="2"/>
      <c r="C198" s="1"/>
      <c r="D198" s="1"/>
      <c r="E198" s="1"/>
      <c r="F198" s="3"/>
      <c r="G198" s="3"/>
      <c r="H198" s="4"/>
      <c r="I198" s="4"/>
      <c r="J198" s="4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9.5" customHeight="1">
      <c r="A199" s="1"/>
      <c r="B199" s="2"/>
      <c r="C199" s="1"/>
      <c r="D199" s="1"/>
      <c r="E199" s="1"/>
      <c r="F199" s="3"/>
      <c r="G199" s="3"/>
      <c r="H199" s="4"/>
      <c r="I199" s="4"/>
      <c r="J199" s="4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9.5" customHeight="1">
      <c r="A200" s="1"/>
      <c r="B200" s="2"/>
      <c r="C200" s="1"/>
      <c r="D200" s="1"/>
      <c r="E200" s="1"/>
      <c r="F200" s="3"/>
      <c r="G200" s="3"/>
      <c r="H200" s="4"/>
      <c r="I200" s="4"/>
      <c r="J200" s="4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9.5" customHeight="1">
      <c r="A201" s="1"/>
      <c r="B201" s="2"/>
      <c r="C201" s="1"/>
      <c r="D201" s="1"/>
      <c r="E201" s="1"/>
      <c r="F201" s="3"/>
      <c r="G201" s="3"/>
      <c r="H201" s="4"/>
      <c r="I201" s="4"/>
      <c r="J201" s="4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9.5" customHeight="1">
      <c r="A202" s="1"/>
      <c r="B202" s="2"/>
      <c r="C202" s="1"/>
      <c r="D202" s="1"/>
      <c r="E202" s="1"/>
      <c r="F202" s="3"/>
      <c r="G202" s="3"/>
      <c r="H202" s="4"/>
      <c r="I202" s="4"/>
      <c r="J202" s="4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9.5" customHeight="1">
      <c r="A203" s="1"/>
      <c r="B203" s="2"/>
      <c r="C203" s="1"/>
      <c r="D203" s="1"/>
      <c r="E203" s="1"/>
      <c r="F203" s="3"/>
      <c r="G203" s="3"/>
      <c r="H203" s="4"/>
      <c r="I203" s="4"/>
      <c r="J203" s="4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9.5" customHeight="1">
      <c r="A204" s="1"/>
      <c r="B204" s="2"/>
      <c r="C204" s="1"/>
      <c r="D204" s="1"/>
      <c r="E204" s="1"/>
      <c r="F204" s="3"/>
      <c r="G204" s="3"/>
      <c r="H204" s="4"/>
      <c r="I204" s="4"/>
      <c r="J204" s="4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9.5" customHeight="1">
      <c r="A205" s="1"/>
      <c r="B205" s="2"/>
      <c r="C205" s="1"/>
      <c r="D205" s="1"/>
      <c r="E205" s="1"/>
      <c r="F205" s="3"/>
      <c r="G205" s="3"/>
      <c r="H205" s="4"/>
      <c r="I205" s="4"/>
      <c r="J205" s="4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9.5" customHeight="1">
      <c r="A206" s="1"/>
      <c r="B206" s="2"/>
      <c r="C206" s="1"/>
      <c r="D206" s="1"/>
      <c r="E206" s="1"/>
      <c r="F206" s="3"/>
      <c r="G206" s="3"/>
      <c r="H206" s="4"/>
      <c r="I206" s="4"/>
      <c r="J206" s="4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9.5" customHeight="1">
      <c r="A207" s="1"/>
      <c r="B207" s="2"/>
      <c r="C207" s="1"/>
      <c r="D207" s="1"/>
      <c r="E207" s="1"/>
      <c r="F207" s="3"/>
      <c r="G207" s="3"/>
      <c r="H207" s="4"/>
      <c r="I207" s="4"/>
      <c r="J207" s="4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9.5" customHeight="1">
      <c r="A208" s="1"/>
      <c r="B208" s="2"/>
      <c r="C208" s="1"/>
      <c r="D208" s="1"/>
      <c r="E208" s="1"/>
      <c r="F208" s="3"/>
      <c r="G208" s="3"/>
      <c r="H208" s="4"/>
      <c r="I208" s="4"/>
      <c r="J208" s="4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9.5" customHeight="1">
      <c r="A209" s="1"/>
      <c r="B209" s="2"/>
      <c r="C209" s="1"/>
      <c r="D209" s="1"/>
      <c r="E209" s="1"/>
      <c r="F209" s="3"/>
      <c r="G209" s="3"/>
      <c r="H209" s="4"/>
      <c r="I209" s="4"/>
      <c r="J209" s="4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9.5" customHeight="1">
      <c r="A210" s="1"/>
      <c r="B210" s="2"/>
      <c r="C210" s="1"/>
      <c r="D210" s="1"/>
      <c r="E210" s="1"/>
      <c r="F210" s="3"/>
      <c r="G210" s="3"/>
      <c r="H210" s="4"/>
      <c r="I210" s="4"/>
      <c r="J210" s="4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9.5" customHeight="1">
      <c r="A211" s="1"/>
      <c r="B211" s="2"/>
      <c r="C211" s="1"/>
      <c r="D211" s="1"/>
      <c r="E211" s="1"/>
      <c r="F211" s="3"/>
      <c r="G211" s="3"/>
      <c r="H211" s="4"/>
      <c r="I211" s="4"/>
      <c r="J211" s="4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9.5" customHeight="1">
      <c r="A212" s="1"/>
      <c r="B212" s="2"/>
      <c r="C212" s="1"/>
      <c r="D212" s="1"/>
      <c r="E212" s="1"/>
      <c r="F212" s="3"/>
      <c r="G212" s="3"/>
      <c r="H212" s="4"/>
      <c r="I212" s="4"/>
      <c r="J212" s="4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9.5" customHeight="1">
      <c r="A213" s="1"/>
      <c r="B213" s="2"/>
      <c r="C213" s="1"/>
      <c r="D213" s="1"/>
      <c r="E213" s="1"/>
      <c r="F213" s="3"/>
      <c r="G213" s="3"/>
      <c r="H213" s="4"/>
      <c r="I213" s="4"/>
      <c r="J213" s="4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9.5" customHeight="1">
      <c r="A214" s="1"/>
      <c r="B214" s="2"/>
      <c r="C214" s="1"/>
      <c r="D214" s="1"/>
      <c r="E214" s="1"/>
      <c r="F214" s="3"/>
      <c r="G214" s="3"/>
      <c r="H214" s="4"/>
      <c r="I214" s="4"/>
      <c r="J214" s="4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9.5" customHeight="1">
      <c r="A215" s="1"/>
      <c r="B215" s="2"/>
      <c r="C215" s="1"/>
      <c r="D215" s="1"/>
      <c r="E215" s="1"/>
      <c r="F215" s="3"/>
      <c r="G215" s="3"/>
      <c r="H215" s="4"/>
      <c r="I215" s="4"/>
      <c r="J215" s="4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9.5" customHeight="1">
      <c r="A216" s="1"/>
      <c r="B216" s="2"/>
      <c r="C216" s="1"/>
      <c r="D216" s="1"/>
      <c r="E216" s="1"/>
      <c r="F216" s="3"/>
      <c r="G216" s="3"/>
      <c r="H216" s="4"/>
      <c r="I216" s="4"/>
      <c r="J216" s="4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9.5" customHeight="1">
      <c r="A217" s="1"/>
      <c r="B217" s="2"/>
      <c r="C217" s="1"/>
      <c r="D217" s="1"/>
      <c r="E217" s="1"/>
      <c r="F217" s="3"/>
      <c r="G217" s="3"/>
      <c r="H217" s="4"/>
      <c r="I217" s="4"/>
      <c r="J217" s="4"/>
      <c r="K217" s="5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9.5" customHeight="1">
      <c r="A218" s="1"/>
      <c r="B218" s="2"/>
      <c r="C218" s="1"/>
      <c r="D218" s="1"/>
      <c r="E218" s="1"/>
      <c r="F218" s="3"/>
      <c r="G218" s="3"/>
      <c r="H218" s="4"/>
      <c r="I218" s="4"/>
      <c r="J218" s="4"/>
      <c r="K218" s="5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9.5" customHeight="1">
      <c r="A219" s="1"/>
      <c r="B219" s="2"/>
      <c r="C219" s="1"/>
      <c r="D219" s="1"/>
      <c r="E219" s="1"/>
      <c r="F219" s="3"/>
      <c r="G219" s="3"/>
      <c r="H219" s="4"/>
      <c r="I219" s="4"/>
      <c r="J219" s="4"/>
      <c r="K219" s="5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9.5" customHeight="1">
      <c r="A220" s="1"/>
      <c r="B220" s="2"/>
      <c r="C220" s="1"/>
      <c r="D220" s="1"/>
      <c r="E220" s="1"/>
      <c r="F220" s="3"/>
      <c r="G220" s="3"/>
      <c r="H220" s="4"/>
      <c r="I220" s="4"/>
      <c r="J220" s="4"/>
      <c r="K220" s="5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9.5" customHeight="1">
      <c r="A221" s="1"/>
      <c r="B221" s="2"/>
      <c r="C221" s="1"/>
      <c r="D221" s="1"/>
      <c r="E221" s="1"/>
      <c r="F221" s="3"/>
      <c r="G221" s="3"/>
      <c r="H221" s="4"/>
      <c r="I221" s="4"/>
      <c r="J221" s="4"/>
      <c r="K221" s="5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9.5" customHeight="1">
      <c r="A222" s="1"/>
      <c r="B222" s="2"/>
      <c r="C222" s="1"/>
      <c r="D222" s="1"/>
      <c r="E222" s="1"/>
      <c r="F222" s="3"/>
      <c r="G222" s="3"/>
      <c r="H222" s="4"/>
      <c r="I222" s="4"/>
      <c r="J222" s="4"/>
      <c r="K222" s="5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9.5" customHeight="1">
      <c r="A223" s="1"/>
      <c r="B223" s="2"/>
      <c r="C223" s="1"/>
      <c r="D223" s="1"/>
      <c r="E223" s="1"/>
      <c r="F223" s="3"/>
      <c r="G223" s="3"/>
      <c r="H223" s="4"/>
      <c r="I223" s="4"/>
      <c r="J223" s="4"/>
      <c r="K223" s="5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9.5" customHeight="1">
      <c r="A224" s="1"/>
      <c r="B224" s="2"/>
      <c r="C224" s="1"/>
      <c r="D224" s="1"/>
      <c r="E224" s="1"/>
      <c r="F224" s="3"/>
      <c r="G224" s="3"/>
      <c r="H224" s="4"/>
      <c r="I224" s="4"/>
      <c r="J224" s="4"/>
      <c r="K224" s="5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9.5" customHeight="1">
      <c r="A225" s="1"/>
      <c r="B225" s="2"/>
      <c r="C225" s="1"/>
      <c r="D225" s="1"/>
      <c r="E225" s="1"/>
      <c r="F225" s="3"/>
      <c r="G225" s="3"/>
      <c r="H225" s="4"/>
      <c r="I225" s="4"/>
      <c r="J225" s="4"/>
      <c r="K225" s="5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9.5" customHeight="1">
      <c r="A226" s="1"/>
      <c r="B226" s="2"/>
      <c r="C226" s="1"/>
      <c r="D226" s="1"/>
      <c r="E226" s="1"/>
      <c r="F226" s="3"/>
      <c r="G226" s="3"/>
      <c r="H226" s="4"/>
      <c r="I226" s="4"/>
      <c r="J226" s="4"/>
      <c r="K226" s="5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9.5" customHeight="1">
      <c r="A227" s="1"/>
      <c r="B227" s="2"/>
      <c r="C227" s="1"/>
      <c r="D227" s="1"/>
      <c r="E227" s="1"/>
      <c r="F227" s="3"/>
      <c r="G227" s="3"/>
      <c r="H227" s="4"/>
      <c r="I227" s="4"/>
      <c r="J227" s="4"/>
      <c r="K227" s="5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9.5" customHeight="1">
      <c r="A228" s="1"/>
      <c r="B228" s="2"/>
      <c r="C228" s="1"/>
      <c r="D228" s="1"/>
      <c r="E228" s="1"/>
      <c r="F228" s="3"/>
      <c r="G228" s="3"/>
      <c r="H228" s="4"/>
      <c r="I228" s="4"/>
      <c r="J228" s="4"/>
      <c r="K228" s="5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9.5" customHeight="1">
      <c r="A229" s="1"/>
      <c r="B229" s="2"/>
      <c r="C229" s="1"/>
      <c r="D229" s="1"/>
      <c r="E229" s="1"/>
      <c r="F229" s="3"/>
      <c r="G229" s="3"/>
      <c r="H229" s="4"/>
      <c r="I229" s="4"/>
      <c r="J229" s="4"/>
      <c r="K229" s="5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9.5" customHeight="1">
      <c r="A230" s="1"/>
      <c r="B230" s="2"/>
      <c r="C230" s="1"/>
      <c r="D230" s="1"/>
      <c r="E230" s="1"/>
      <c r="F230" s="3"/>
      <c r="G230" s="3"/>
      <c r="H230" s="4"/>
      <c r="I230" s="4"/>
      <c r="J230" s="4"/>
      <c r="K230" s="5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9.5" customHeight="1">
      <c r="A231" s="1"/>
      <c r="B231" s="2"/>
      <c r="C231" s="1"/>
      <c r="D231" s="1"/>
      <c r="E231" s="1"/>
      <c r="F231" s="3"/>
      <c r="G231" s="3"/>
      <c r="H231" s="4"/>
      <c r="I231" s="4"/>
      <c r="J231" s="4"/>
      <c r="K231" s="5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9.5" customHeight="1">
      <c r="A232" s="1"/>
      <c r="B232" s="2"/>
      <c r="C232" s="1"/>
      <c r="D232" s="1"/>
      <c r="E232" s="1"/>
      <c r="F232" s="3"/>
      <c r="G232" s="3"/>
      <c r="H232" s="4"/>
      <c r="I232" s="4"/>
      <c r="J232" s="4"/>
      <c r="K232" s="5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9.5" customHeight="1">
      <c r="A233" s="1"/>
      <c r="B233" s="2"/>
      <c r="C233" s="1"/>
      <c r="D233" s="1"/>
      <c r="E233" s="1"/>
      <c r="F233" s="3"/>
      <c r="G233" s="3"/>
      <c r="H233" s="4"/>
      <c r="I233" s="4"/>
      <c r="J233" s="4"/>
      <c r="K233" s="5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9.5" customHeight="1">
      <c r="A234" s="1"/>
      <c r="B234" s="2"/>
      <c r="C234" s="1"/>
      <c r="D234" s="1"/>
      <c r="E234" s="1"/>
      <c r="F234" s="3"/>
      <c r="G234" s="3"/>
      <c r="H234" s="4"/>
      <c r="I234" s="4"/>
      <c r="J234" s="4"/>
      <c r="K234" s="5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9.5" customHeight="1">
      <c r="A235" s="1"/>
      <c r="B235" s="2"/>
      <c r="C235" s="1"/>
      <c r="D235" s="1"/>
      <c r="E235" s="1"/>
      <c r="F235" s="3"/>
      <c r="G235" s="3"/>
      <c r="H235" s="4"/>
      <c r="I235" s="4"/>
      <c r="J235" s="4"/>
      <c r="K235" s="5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9.5" customHeight="1">
      <c r="A236" s="1"/>
      <c r="B236" s="2"/>
      <c r="C236" s="1"/>
      <c r="D236" s="1"/>
      <c r="E236" s="1"/>
      <c r="F236" s="3"/>
      <c r="G236" s="3"/>
      <c r="H236" s="4"/>
      <c r="I236" s="4"/>
      <c r="J236" s="4"/>
      <c r="K236" s="5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9.5" customHeight="1">
      <c r="A237" s="1"/>
      <c r="B237" s="2"/>
      <c r="C237" s="1"/>
      <c r="D237" s="1"/>
      <c r="E237" s="1"/>
      <c r="F237" s="3"/>
      <c r="G237" s="3"/>
      <c r="H237" s="4"/>
      <c r="I237" s="4"/>
      <c r="J237" s="4"/>
      <c r="K237" s="5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9.5" customHeight="1">
      <c r="A238" s="1"/>
      <c r="B238" s="2"/>
      <c r="C238" s="1"/>
      <c r="D238" s="1"/>
      <c r="E238" s="1"/>
      <c r="F238" s="3"/>
      <c r="G238" s="3"/>
      <c r="H238" s="4"/>
      <c r="I238" s="4"/>
      <c r="J238" s="4"/>
      <c r="K238" s="5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9.5" customHeight="1">
      <c r="A239" s="1"/>
      <c r="B239" s="2"/>
      <c r="C239" s="1"/>
      <c r="D239" s="1"/>
      <c r="E239" s="1"/>
      <c r="F239" s="3"/>
      <c r="G239" s="3"/>
      <c r="H239" s="4"/>
      <c r="I239" s="4"/>
      <c r="J239" s="4"/>
      <c r="K239" s="5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9.5" customHeight="1">
      <c r="A240" s="1"/>
      <c r="B240" s="2"/>
      <c r="C240" s="1"/>
      <c r="D240" s="1"/>
      <c r="E240" s="1"/>
      <c r="F240" s="3"/>
      <c r="G240" s="3"/>
      <c r="H240" s="4"/>
      <c r="I240" s="4"/>
      <c r="J240" s="4"/>
      <c r="K240" s="5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9.5" customHeight="1">
      <c r="A241" s="1"/>
      <c r="B241" s="2"/>
      <c r="C241" s="1"/>
      <c r="D241" s="1"/>
      <c r="E241" s="1"/>
      <c r="F241" s="3"/>
      <c r="G241" s="3"/>
      <c r="H241" s="4"/>
      <c r="I241" s="4"/>
      <c r="J241" s="4"/>
      <c r="K241" s="5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9.5" customHeight="1">
      <c r="A242" s="1"/>
      <c r="B242" s="2"/>
      <c r="C242" s="1"/>
      <c r="D242" s="1"/>
      <c r="E242" s="1"/>
      <c r="F242" s="3"/>
      <c r="G242" s="3"/>
      <c r="H242" s="4"/>
      <c r="I242" s="4"/>
      <c r="J242" s="4"/>
      <c r="K242" s="5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9.5" customHeight="1">
      <c r="A243" s="1"/>
      <c r="B243" s="2"/>
      <c r="C243" s="1"/>
      <c r="D243" s="1"/>
      <c r="E243" s="1"/>
      <c r="F243" s="3"/>
      <c r="G243" s="3"/>
      <c r="H243" s="4"/>
      <c r="I243" s="4"/>
      <c r="J243" s="4"/>
      <c r="K243" s="5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9.5" customHeight="1">
      <c r="A244" s="1"/>
      <c r="B244" s="2"/>
      <c r="C244" s="1"/>
      <c r="D244" s="1"/>
      <c r="E244" s="1"/>
      <c r="F244" s="3"/>
      <c r="G244" s="3"/>
      <c r="H244" s="4"/>
      <c r="I244" s="4"/>
      <c r="J244" s="4"/>
      <c r="K244" s="5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9.5" customHeight="1">
      <c r="A245" s="1"/>
      <c r="B245" s="2"/>
      <c r="C245" s="1"/>
      <c r="D245" s="1"/>
      <c r="E245" s="1"/>
      <c r="F245" s="3"/>
      <c r="G245" s="3"/>
      <c r="H245" s="4"/>
      <c r="I245" s="4"/>
      <c r="J245" s="4"/>
      <c r="K245" s="5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9.5" customHeight="1">
      <c r="A246" s="1"/>
      <c r="B246" s="2"/>
      <c r="C246" s="1"/>
      <c r="D246" s="1"/>
      <c r="E246" s="1"/>
      <c r="F246" s="3"/>
      <c r="G246" s="3"/>
      <c r="H246" s="4"/>
      <c r="I246" s="4"/>
      <c r="J246" s="4"/>
      <c r="K246" s="5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9.5" customHeight="1">
      <c r="A247" s="1"/>
      <c r="B247" s="2"/>
      <c r="C247" s="1"/>
      <c r="D247" s="1"/>
      <c r="E247" s="1"/>
      <c r="F247" s="3"/>
      <c r="G247" s="3"/>
      <c r="H247" s="4"/>
      <c r="I247" s="4"/>
      <c r="J247" s="4"/>
      <c r="K247" s="5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9.5" customHeight="1">
      <c r="A248" s="1"/>
      <c r="B248" s="2"/>
      <c r="C248" s="1"/>
      <c r="D248" s="1"/>
      <c r="E248" s="1"/>
      <c r="F248" s="3"/>
      <c r="G248" s="3"/>
      <c r="H248" s="4"/>
      <c r="I248" s="4"/>
      <c r="J248" s="4"/>
      <c r="K248" s="5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9.5" customHeight="1">
      <c r="A249" s="1"/>
      <c r="B249" s="2"/>
      <c r="C249" s="1"/>
      <c r="D249" s="1"/>
      <c r="E249" s="1"/>
      <c r="F249" s="3"/>
      <c r="G249" s="3"/>
      <c r="H249" s="4"/>
      <c r="I249" s="4"/>
      <c r="J249" s="4"/>
      <c r="K249" s="5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9.5" customHeight="1">
      <c r="A250" s="1"/>
      <c r="B250" s="2"/>
      <c r="C250" s="1"/>
      <c r="D250" s="1"/>
      <c r="E250" s="1"/>
      <c r="F250" s="3"/>
      <c r="G250" s="3"/>
      <c r="H250" s="4"/>
      <c r="I250" s="4"/>
      <c r="J250" s="4"/>
      <c r="K250" s="5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9.5" customHeight="1">
      <c r="A251" s="1"/>
      <c r="B251" s="2"/>
      <c r="C251" s="1"/>
      <c r="D251" s="1"/>
      <c r="E251" s="1"/>
      <c r="F251" s="3"/>
      <c r="G251" s="3"/>
      <c r="H251" s="4"/>
      <c r="I251" s="4"/>
      <c r="J251" s="4"/>
      <c r="K251" s="5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9.5" customHeight="1">
      <c r="A252" s="1"/>
      <c r="B252" s="2"/>
      <c r="C252" s="1"/>
      <c r="D252" s="1"/>
      <c r="E252" s="1"/>
      <c r="F252" s="3"/>
      <c r="G252" s="3"/>
      <c r="H252" s="4"/>
      <c r="I252" s="4"/>
      <c r="J252" s="4"/>
      <c r="K252" s="5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9.5" customHeight="1">
      <c r="A253" s="1"/>
      <c r="B253" s="2"/>
      <c r="C253" s="1"/>
      <c r="D253" s="1"/>
      <c r="E253" s="1"/>
      <c r="F253" s="3"/>
      <c r="G253" s="3"/>
      <c r="H253" s="4"/>
      <c r="I253" s="4"/>
      <c r="J253" s="4"/>
      <c r="K253" s="5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9.5" customHeight="1">
      <c r="A254" s="1"/>
      <c r="B254" s="2"/>
      <c r="C254" s="1"/>
      <c r="D254" s="1"/>
      <c r="E254" s="1"/>
      <c r="F254" s="3"/>
      <c r="G254" s="3"/>
      <c r="H254" s="4"/>
      <c r="I254" s="4"/>
      <c r="J254" s="4"/>
      <c r="K254" s="5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9.5" customHeight="1">
      <c r="A255" s="1"/>
      <c r="B255" s="2"/>
      <c r="C255" s="1"/>
      <c r="D255" s="1"/>
      <c r="E255" s="1"/>
      <c r="F255" s="3"/>
      <c r="G255" s="3"/>
      <c r="H255" s="4"/>
      <c r="I255" s="4"/>
      <c r="J255" s="4"/>
      <c r="K255" s="5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9.5" customHeight="1">
      <c r="A256" s="1"/>
      <c r="B256" s="2"/>
      <c r="C256" s="1"/>
      <c r="D256" s="1"/>
      <c r="E256" s="1"/>
      <c r="F256" s="3"/>
      <c r="G256" s="3"/>
      <c r="H256" s="4"/>
      <c r="I256" s="4"/>
      <c r="J256" s="4"/>
      <c r="K256" s="5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9.5" customHeight="1">
      <c r="A257" s="1"/>
      <c r="B257" s="2"/>
      <c r="C257" s="1"/>
      <c r="D257" s="1"/>
      <c r="E257" s="1"/>
      <c r="F257" s="3"/>
      <c r="G257" s="3"/>
      <c r="H257" s="4"/>
      <c r="I257" s="4"/>
      <c r="J257" s="4"/>
      <c r="K257" s="5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9.5" customHeight="1">
      <c r="A258" s="1"/>
      <c r="B258" s="2"/>
      <c r="C258" s="1"/>
      <c r="D258" s="1"/>
      <c r="E258" s="1"/>
      <c r="F258" s="3"/>
      <c r="G258" s="3"/>
      <c r="H258" s="4"/>
      <c r="I258" s="4"/>
      <c r="J258" s="4"/>
      <c r="K258" s="5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9.5" customHeight="1">
      <c r="A259" s="1"/>
      <c r="B259" s="2"/>
      <c r="C259" s="1"/>
      <c r="D259" s="1"/>
      <c r="E259" s="1"/>
      <c r="F259" s="3"/>
      <c r="G259" s="3"/>
      <c r="H259" s="4"/>
      <c r="I259" s="4"/>
      <c r="J259" s="4"/>
      <c r="K259" s="5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9.5" customHeight="1">
      <c r="A260" s="1"/>
      <c r="B260" s="2"/>
      <c r="C260" s="1"/>
      <c r="D260" s="1"/>
      <c r="E260" s="1"/>
      <c r="F260" s="3"/>
      <c r="G260" s="3"/>
      <c r="H260" s="4"/>
      <c r="I260" s="4"/>
      <c r="J260" s="4"/>
      <c r="K260" s="5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9.5" customHeight="1">
      <c r="A261" s="1"/>
      <c r="B261" s="2"/>
      <c r="C261" s="1"/>
      <c r="D261" s="1"/>
      <c r="E261" s="1"/>
      <c r="F261" s="3"/>
      <c r="G261" s="3"/>
      <c r="H261" s="4"/>
      <c r="I261" s="4"/>
      <c r="J261" s="4"/>
      <c r="K261" s="5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9.5" customHeight="1">
      <c r="A262" s="1"/>
      <c r="B262" s="2"/>
      <c r="C262" s="1"/>
      <c r="D262" s="1"/>
      <c r="E262" s="1"/>
      <c r="F262" s="3"/>
      <c r="G262" s="3"/>
      <c r="H262" s="4"/>
      <c r="I262" s="4"/>
      <c r="J262" s="4"/>
      <c r="K262" s="5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9.5" customHeight="1">
      <c r="A263" s="1"/>
      <c r="B263" s="2"/>
      <c r="C263" s="1"/>
      <c r="D263" s="1"/>
      <c r="E263" s="1"/>
      <c r="F263" s="3"/>
      <c r="G263" s="3"/>
      <c r="H263" s="4"/>
      <c r="I263" s="4"/>
      <c r="J263" s="4"/>
      <c r="K263" s="5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9.5" customHeight="1">
      <c r="A264" s="1"/>
      <c r="B264" s="2"/>
      <c r="C264" s="1"/>
      <c r="D264" s="1"/>
      <c r="E264" s="1"/>
      <c r="F264" s="3"/>
      <c r="G264" s="3"/>
      <c r="H264" s="4"/>
      <c r="I264" s="4"/>
      <c r="J264" s="4"/>
      <c r="K264" s="5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9.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9.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9.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9.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9.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9.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9.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9.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9.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9.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9.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9.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9.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9.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9.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9.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9.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9.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9.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9.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9.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9.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9.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9.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9.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9.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9.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9.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9.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9.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9.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9.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9.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9.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9.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9.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9.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9.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9.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9.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9.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9.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9.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9.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9.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9.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9.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9.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9.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9.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9.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9.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9.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9.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9.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9.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9.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9.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9.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9.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9.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9.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9.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9.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9.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9.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9.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9.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9.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9.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9.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9.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9.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9.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9.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9.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9.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9.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9.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9.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9.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9.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9.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9.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9.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9.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9.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9.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9.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9.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9.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9.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9.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9.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9.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9.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9.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9.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9.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9.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9.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9.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9.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9.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9.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9.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9.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9.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9.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9.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9.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9.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9.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9.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9.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9.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9.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9.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9.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9.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9.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9.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9.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9.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9.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9.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9.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9.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9.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9.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9.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9.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9.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9.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9.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9.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9.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9.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9.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9.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9.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9.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9.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9.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9.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9.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9.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9.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9.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9.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9.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9.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9.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9.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9.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9.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9.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9.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9.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9.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9.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9.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9.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9.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9.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9.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9.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9.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9.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9.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9.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9.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9.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9.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9.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9.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9.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9.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9.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9.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9.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9.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9.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9.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9.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9.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9.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9.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9.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9.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9.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9.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9.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9.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9.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9.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9.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9.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9.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9.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9.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9.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9.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9.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9.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9.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9.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9.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9.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9.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9.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9.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9.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9.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9.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9.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9.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9.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9.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9.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9.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9.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9.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9.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9.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9.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9.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9.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9.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9.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9.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9.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9.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9.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9.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9.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9.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9.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9.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9.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9.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9.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9.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9.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9.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9.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9.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9.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9.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9.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9.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9.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9.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9.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9.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9.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9.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9.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9.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9.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9.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9.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9.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9.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9.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9.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9.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9.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9.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9.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9.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9.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9.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9.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9.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9.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9.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9.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9.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9.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9.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9.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9.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9.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9.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9.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9.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9.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9.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9.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9.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9.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9.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9.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9.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9.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9.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9.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9.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9.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9.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9.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9.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9.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9.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9.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9.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9.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9.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9.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9.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9.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9.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9.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9.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9.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9.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9.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9.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9.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9.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9.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9.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9.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9.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9.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9.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9.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9.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9.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9.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9.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9.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9.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9.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9.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9.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9.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9.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9.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9.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9.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9.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9.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9.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9.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9.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9.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9.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9.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9.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9.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9.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9.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9.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9.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9.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9.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9.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9.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9.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9.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9.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9.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9.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9.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9.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9.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9.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9.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9.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9.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9.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9.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9.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9.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9.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9.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9.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9.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9.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9.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9.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9.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9.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9.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9.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9.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9.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9.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9.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9.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9.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9.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9.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9.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9.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9.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9.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9.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9.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9.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9.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9.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9.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9.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9.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9.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9.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9.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9.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9.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9.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9.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9.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9.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9.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9.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9.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9.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9.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9.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9.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9.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9.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9.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9.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9.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9.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9.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9.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9.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9.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9.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9.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9.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9.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9.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9.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9.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9.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9.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9.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9.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9.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9.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9.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9.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9.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9.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9.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9.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9.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9.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9.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9.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9.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9.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9.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9.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9.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9.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9.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9.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9.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9.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9.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9.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9.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9.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9.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9.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9.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9.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9.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9.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9.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9.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9.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9.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9.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9.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9.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9.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9.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9.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9.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9.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9.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9.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9.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9.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9.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9.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9.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9.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9.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9.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9.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9.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9.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9.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9.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9.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9.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9.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9.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9.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9.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9.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9.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9.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9.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9.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9.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9.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9.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9.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9.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9.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9.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9.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9.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9.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9.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9.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9.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9.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9.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9.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9.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9.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9.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9.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9.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9.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9.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9.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9.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9.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9.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9.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9.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9.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9.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9.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9.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9.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9.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9.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9.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9.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9.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9.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9.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9.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9.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9.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9.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9.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9.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9.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9.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9.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9.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9.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9.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9.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9.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9.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9.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9.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9.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9.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9.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9.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9.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9.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9.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9.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9.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9.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9.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9.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9.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9.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9.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9.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9.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9.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9.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9.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9.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9.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9.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9.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9.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9.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9.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9.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9.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9.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9.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9.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9.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9.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9.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9.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9.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9.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9.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9.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9.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9.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9.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9.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9.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9.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9.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9.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9.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9.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9.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9.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9.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9.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9.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9.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9.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9.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9.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9.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9.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9.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9.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9.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9.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9.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9.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9.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9.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9.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9.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9.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9.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9.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9.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9.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9.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9.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9.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9.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9.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9.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9.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9.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9.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9.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9.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9.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9.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9.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9.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9.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9.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9.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9.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9.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9.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9.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9.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9.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9.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9.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9.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9.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9.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9.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9.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9.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9.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9.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9.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9.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9.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9.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9.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9.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9.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9.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9.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9.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9.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9.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9.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9.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9.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9.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9.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9.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9.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9.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9.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9.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9.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9.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9.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9.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9.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9.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9.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9.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9.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9.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9.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9.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9.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9.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9.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9.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9.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9.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9.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9.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9.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9.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9.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9.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9.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9.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9.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9.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9.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9.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9.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9.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9.5" customHeight="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9.5" customHeight="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</sheetData>
  <mergeCells count="66">
    <mergeCell ref="C44:E44"/>
    <mergeCell ref="B45:H45"/>
    <mergeCell ref="B46:E46"/>
    <mergeCell ref="C47:E47"/>
    <mergeCell ref="B2:J2"/>
    <mergeCell ref="B3:J3"/>
    <mergeCell ref="B4:J4"/>
    <mergeCell ref="B5:J5"/>
    <mergeCell ref="B6:J6"/>
    <mergeCell ref="B7:J7"/>
    <mergeCell ref="C8:J9"/>
    <mergeCell ref="C39:E39"/>
    <mergeCell ref="C40:E40"/>
    <mergeCell ref="C41:E41"/>
    <mergeCell ref="C42:E42"/>
    <mergeCell ref="C43:E43"/>
    <mergeCell ref="C34:E34"/>
    <mergeCell ref="C35:E35"/>
    <mergeCell ref="C36:E36"/>
    <mergeCell ref="C37:E37"/>
    <mergeCell ref="C38:E38"/>
    <mergeCell ref="C27:E27"/>
    <mergeCell ref="C29:E29"/>
    <mergeCell ref="C30:E30"/>
    <mergeCell ref="C32:E32"/>
    <mergeCell ref="C33:E33"/>
    <mergeCell ref="C24:E24"/>
    <mergeCell ref="F24:H24"/>
    <mergeCell ref="C25:E25"/>
    <mergeCell ref="C26:E26"/>
    <mergeCell ref="C16:E16"/>
    <mergeCell ref="C21:E21"/>
    <mergeCell ref="C22:E22"/>
    <mergeCell ref="C23:E23"/>
    <mergeCell ref="C11:E11"/>
    <mergeCell ref="C53:E53"/>
    <mergeCell ref="C54:E54"/>
    <mergeCell ref="C48:E48"/>
    <mergeCell ref="C49:E49"/>
    <mergeCell ref="C50:E50"/>
    <mergeCell ref="C51:E51"/>
    <mergeCell ref="C52:E52"/>
    <mergeCell ref="B17:E17"/>
    <mergeCell ref="C18:E18"/>
    <mergeCell ref="C19:E19"/>
    <mergeCell ref="C20:E20"/>
    <mergeCell ref="C12:E12"/>
    <mergeCell ref="C13:E13"/>
    <mergeCell ref="C14:E14"/>
    <mergeCell ref="C15:E15"/>
    <mergeCell ref="A1:L1"/>
    <mergeCell ref="B66:L66"/>
    <mergeCell ref="L2:L65"/>
    <mergeCell ref="B31:E31"/>
    <mergeCell ref="B62:H62"/>
    <mergeCell ref="B63:F63"/>
    <mergeCell ref="B64:K65"/>
    <mergeCell ref="C55:E55"/>
    <mergeCell ref="C56:E56"/>
    <mergeCell ref="C57:E57"/>
    <mergeCell ref="C58:E58"/>
    <mergeCell ref="C59:E59"/>
    <mergeCell ref="C60:E60"/>
    <mergeCell ref="C61:E61"/>
    <mergeCell ref="B8:B9"/>
    <mergeCell ref="B10:E10"/>
  </mergeCells>
  <pageMargins left="0.7" right="0.7" top="0.75" bottom="0.75" header="0" footer="0"/>
  <pageSetup scale="57" fitToHeight="0" orientation="landscape" r:id="rId1"/>
  <ignoredErrors>
    <ignoredError sqref="H27 J27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Plan1</vt:lpstr>
      <vt:lpstr>Plan1!Print_Area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Acbal Achy</dc:creator>
  <cp:lastModifiedBy>Acbal Rucas Andrade Achy</cp:lastModifiedBy>
  <dcterms:created xsi:type="dcterms:W3CDTF">2025-05-20T23:46:03Z</dcterms:created>
  <dcterms:modified xsi:type="dcterms:W3CDTF">2025-05-30T03:59:28Z</dcterms:modified>
</cp:coreProperties>
</file>