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1122025" sheetId="1" r:id="rId4"/>
  </sheets>
  <definedNames/>
  <calcPr/>
</workbook>
</file>

<file path=xl/sharedStrings.xml><?xml version="1.0" encoding="utf-8"?>
<sst xmlns="http://schemas.openxmlformats.org/spreadsheetml/2006/main" count="41" uniqueCount="27">
  <si>
    <t>RESUMO DE CARGOS DOCENTES OCUPADOS E DESOCUPADOS</t>
  </si>
  <si>
    <t>DECRETO 7.485/2011</t>
  </si>
  <si>
    <t>CARGO 705001 - DOCENTE DO MAGISTÉRIO SUPERIOR</t>
  </si>
  <si>
    <t>Regime</t>
  </si>
  <si>
    <t>Equivalência</t>
  </si>
  <si>
    <t>CCAAB</t>
  </si>
  <si>
    <t>CETEC</t>
  </si>
  <si>
    <t>CCS</t>
  </si>
  <si>
    <t>CAHL</t>
  </si>
  <si>
    <t>CFP</t>
  </si>
  <si>
    <t>CETENS</t>
  </si>
  <si>
    <t>CECULT</t>
  </si>
  <si>
    <t>UFRB</t>
  </si>
  <si>
    <t>Qtd</t>
  </si>
  <si>
    <t>BPeQ</t>
  </si>
  <si>
    <t>DE</t>
  </si>
  <si>
    <t>40hs</t>
  </si>
  <si>
    <t>20hs</t>
  </si>
  <si>
    <t>Substituto 40hs</t>
  </si>
  <si>
    <t>Substituto 20hs</t>
  </si>
  <si>
    <t>Visitante</t>
  </si>
  <si>
    <t>Titular Livre</t>
  </si>
  <si>
    <t>Totais</t>
  </si>
  <si>
    <t>Desocupadas</t>
  </si>
  <si>
    <t>Total do Banco (Levou-se em consideração a totalidade de professores do quadro efetivo, a totalidade dos professores de contratos temporários e acrescentou-se as vagas desocupadas)</t>
  </si>
  <si>
    <t>Banco Autorizado</t>
  </si>
  <si>
    <t>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</si>
</sst>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5.0"/>
      <color theme="1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3.0"/>
      <color theme="1"/>
      <name val="Calibri"/>
    </font>
    <font>
      <b/>
      <sz val="11.0"/>
      <color theme="1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76A5AF"/>
        <bgColor rgb="FF76A5AF"/>
      </patternFill>
    </fill>
    <fill>
      <patternFill patternType="solid">
        <fgColor rgb="FFE2EFD9"/>
        <bgColor rgb="FFE2EFD9"/>
      </patternFill>
    </fill>
    <fill>
      <patternFill patternType="solid">
        <fgColor rgb="FFFF6D01"/>
        <bgColor rgb="FFFF6D01"/>
      </patternFill>
    </fill>
    <fill>
      <patternFill patternType="solid">
        <fgColor rgb="FFDEEAF6"/>
        <bgColor rgb="FFDEEAF6"/>
      </patternFill>
    </fill>
    <fill>
      <patternFill patternType="solid">
        <fgColor rgb="FF46BDC6"/>
        <bgColor rgb="FF46BDC6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9FC5E8"/>
        <bgColor rgb="FF9FC5E8"/>
      </patternFill>
    </fill>
  </fills>
  <borders count="4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4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7" fillId="2" fontId="5" numFmtId="0" xfId="0" applyAlignment="1" applyBorder="1" applyFont="1">
      <alignment horizontal="center" vertical="bottom"/>
    </xf>
    <xf borderId="10" fillId="3" fontId="3" numFmtId="0" xfId="0" applyAlignment="1" applyBorder="1" applyFill="1" applyFont="1">
      <alignment horizontal="center" shrinkToFit="0" wrapText="1"/>
    </xf>
    <xf borderId="11" fillId="3" fontId="3" numFmtId="0" xfId="0" applyAlignment="1" applyBorder="1" applyFont="1">
      <alignment horizontal="center" shrinkToFit="0" wrapText="1"/>
    </xf>
    <xf borderId="12" fillId="4" fontId="3" numFmtId="0" xfId="0" applyAlignment="1" applyBorder="1" applyFill="1" applyFont="1">
      <alignment horizontal="center" shrinkToFit="0" vertical="bottom" wrapText="1"/>
    </xf>
    <xf borderId="13" fillId="0" fontId="2" numFmtId="0" xfId="0" applyBorder="1" applyFont="1"/>
    <xf borderId="12" fillId="5" fontId="3" numFmtId="0" xfId="0" applyAlignment="1" applyBorder="1" applyFill="1" applyFont="1">
      <alignment horizontal="center" shrinkToFit="0" vertical="bottom" wrapText="1"/>
    </xf>
    <xf borderId="12" fillId="3" fontId="3" numFmtId="0" xfId="0" applyAlignment="1" applyBorder="1" applyFont="1">
      <alignment horizontal="center" shrinkToFit="0" vertical="bottom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4" fontId="3" numFmtId="0" xfId="0" applyAlignment="1" applyBorder="1" applyFont="1">
      <alignment horizontal="center" shrinkToFit="0" vertical="bottom" wrapText="1"/>
    </xf>
    <xf borderId="17" fillId="5" fontId="3" numFmtId="0" xfId="0" applyAlignment="1" applyBorder="1" applyFont="1">
      <alignment horizontal="center" shrinkToFit="0" vertical="bottom" wrapText="1"/>
    </xf>
    <xf borderId="17" fillId="3" fontId="3" numFmtId="0" xfId="0" applyAlignment="1" applyBorder="1" applyFont="1">
      <alignment horizontal="center" shrinkToFit="0" vertical="bottom" wrapText="1"/>
    </xf>
    <xf borderId="18" fillId="3" fontId="3" numFmtId="0" xfId="0" applyAlignment="1" applyBorder="1" applyFont="1">
      <alignment horizontal="center" shrinkToFit="0" vertical="bottom" wrapText="1"/>
    </xf>
    <xf borderId="19" fillId="0" fontId="3" numFmtId="0" xfId="0" applyAlignment="1" applyBorder="1" applyFont="1">
      <alignment horizontal="right" shrinkToFit="0" vertical="bottom" wrapText="1"/>
    </xf>
    <xf borderId="20" fillId="6" fontId="3" numFmtId="2" xfId="0" applyAlignment="1" applyBorder="1" applyFill="1" applyFont="1" applyNumberFormat="1">
      <alignment horizontal="center" shrinkToFit="0" vertical="bottom" wrapText="1"/>
    </xf>
    <xf borderId="19" fillId="7" fontId="3" numFmtId="0" xfId="0" applyAlignment="1" applyBorder="1" applyFill="1" applyFont="1">
      <alignment horizontal="right" readingOrder="0" vertical="bottom"/>
    </xf>
    <xf borderId="13" fillId="8" fontId="3" numFmtId="2" xfId="0" applyAlignment="1" applyBorder="1" applyFill="1" applyFont="1" applyNumberFormat="1">
      <alignment horizontal="right" vertical="bottom"/>
    </xf>
    <xf borderId="13" fillId="9" fontId="3" numFmtId="0" xfId="0" applyAlignment="1" applyBorder="1" applyFill="1" applyFont="1">
      <alignment horizontal="right" readingOrder="0" vertical="bottom"/>
    </xf>
    <xf borderId="13" fillId="10" fontId="3" numFmtId="2" xfId="0" applyAlignment="1" applyBorder="1" applyFill="1" applyFont="1" applyNumberFormat="1">
      <alignment horizontal="right" vertical="bottom"/>
    </xf>
    <xf borderId="13" fillId="11" fontId="3" numFmtId="0" xfId="0" applyAlignment="1" applyBorder="1" applyFill="1" applyFont="1">
      <alignment horizontal="right" readingOrder="0" vertical="bottom"/>
    </xf>
    <xf borderId="14" fillId="8" fontId="3" numFmtId="2" xfId="0" applyAlignment="1" applyBorder="1" applyFont="1" applyNumberFormat="1">
      <alignment horizontal="right" vertical="bottom"/>
    </xf>
    <xf borderId="13" fillId="2" fontId="3" numFmtId="0" xfId="0" applyAlignment="1" applyBorder="1" applyFont="1">
      <alignment horizontal="right" vertical="bottom"/>
    </xf>
    <xf borderId="14" fillId="2" fontId="3" numFmtId="2" xfId="0" applyAlignment="1" applyBorder="1" applyFont="1" applyNumberFormat="1">
      <alignment horizontal="right" vertical="bottom"/>
    </xf>
    <xf borderId="21" fillId="0" fontId="3" numFmtId="0" xfId="0" applyAlignment="1" applyBorder="1" applyFont="1">
      <alignment horizontal="right" shrinkToFit="0" vertical="bottom" wrapText="1"/>
    </xf>
    <xf borderId="22" fillId="6" fontId="3" numFmtId="2" xfId="0" applyAlignment="1" applyBorder="1" applyFont="1" applyNumberFormat="1">
      <alignment horizontal="center" shrinkToFit="0" vertical="bottom" wrapText="1"/>
    </xf>
    <xf borderId="23" fillId="7" fontId="3" numFmtId="0" xfId="0" applyAlignment="1" applyBorder="1" applyFont="1">
      <alignment vertical="bottom"/>
    </xf>
    <xf borderId="24" fillId="8" fontId="3" numFmtId="2" xfId="0" applyAlignment="1" applyBorder="1" applyFont="1" applyNumberFormat="1">
      <alignment horizontal="right" vertical="bottom"/>
    </xf>
    <xf borderId="24" fillId="9" fontId="3" numFmtId="0" xfId="0" applyAlignment="1" applyBorder="1" applyFont="1">
      <alignment horizontal="right" vertical="bottom"/>
    </xf>
    <xf borderId="24" fillId="10" fontId="3" numFmtId="2" xfId="0" applyAlignment="1" applyBorder="1" applyFont="1" applyNumberFormat="1">
      <alignment horizontal="right" vertical="bottom"/>
    </xf>
    <xf borderId="24" fillId="11" fontId="3" numFmtId="0" xfId="0" applyAlignment="1" applyBorder="1" applyFont="1">
      <alignment horizontal="right" readingOrder="0" vertical="bottom"/>
    </xf>
    <xf borderId="24" fillId="9" fontId="3" numFmtId="0" xfId="0" applyAlignment="1" applyBorder="1" applyFont="1">
      <alignment vertical="bottom"/>
    </xf>
    <xf borderId="24" fillId="11" fontId="3" numFmtId="0" xfId="0" applyAlignment="1" applyBorder="1" applyFont="1">
      <alignment vertical="bottom"/>
    </xf>
    <xf borderId="25" fillId="8" fontId="3" numFmtId="2" xfId="0" applyAlignment="1" applyBorder="1" applyFont="1" applyNumberFormat="1">
      <alignment horizontal="right" vertical="bottom"/>
    </xf>
    <xf borderId="24" fillId="2" fontId="3" numFmtId="0" xfId="0" applyAlignment="1" applyBorder="1" applyFont="1">
      <alignment horizontal="right" vertical="bottom"/>
    </xf>
    <xf borderId="25" fillId="2" fontId="3" numFmtId="2" xfId="0" applyAlignment="1" applyBorder="1" applyFont="1" applyNumberFormat="1">
      <alignment horizontal="right" vertical="bottom"/>
    </xf>
    <xf borderId="26" fillId="7" fontId="3" numFmtId="0" xfId="0" applyAlignment="1" applyBorder="1" applyFont="1">
      <alignment vertical="bottom"/>
    </xf>
    <xf borderId="27" fillId="8" fontId="3" numFmtId="2" xfId="0" applyAlignment="1" applyBorder="1" applyFont="1" applyNumberFormat="1">
      <alignment horizontal="right" vertical="bottom"/>
    </xf>
    <xf borderId="27" fillId="9" fontId="3" numFmtId="0" xfId="0" applyAlignment="1" applyBorder="1" applyFont="1">
      <alignment horizontal="right" vertical="bottom"/>
    </xf>
    <xf borderId="27" fillId="10" fontId="3" numFmtId="2" xfId="0" applyAlignment="1" applyBorder="1" applyFont="1" applyNumberFormat="1">
      <alignment horizontal="right" vertical="bottom"/>
    </xf>
    <xf borderId="27" fillId="11" fontId="3" numFmtId="0" xfId="0" applyAlignment="1" applyBorder="1" applyFont="1">
      <alignment horizontal="right" readingOrder="0" vertical="bottom"/>
    </xf>
    <xf borderId="27" fillId="9" fontId="3" numFmtId="0" xfId="0" applyAlignment="1" applyBorder="1" applyFont="1">
      <alignment vertical="bottom"/>
    </xf>
    <xf borderId="27" fillId="11" fontId="3" numFmtId="0" xfId="0" applyAlignment="1" applyBorder="1" applyFont="1">
      <alignment horizontal="right" vertical="bottom"/>
    </xf>
    <xf borderId="28" fillId="8" fontId="3" numFmtId="2" xfId="0" applyAlignment="1" applyBorder="1" applyFont="1" applyNumberFormat="1">
      <alignment horizontal="right" vertical="bottom"/>
    </xf>
    <xf borderId="27" fillId="2" fontId="3" numFmtId="0" xfId="0" applyAlignment="1" applyBorder="1" applyFont="1">
      <alignment horizontal="right" vertical="bottom"/>
    </xf>
    <xf borderId="28" fillId="2" fontId="3" numFmtId="2" xfId="0" applyAlignment="1" applyBorder="1" applyFont="1" applyNumberFormat="1">
      <alignment horizontal="right" vertical="bottom"/>
    </xf>
    <xf borderId="26" fillId="7" fontId="3" numFmtId="0" xfId="0" applyAlignment="1" applyBorder="1" applyFont="1">
      <alignment readingOrder="0" vertical="bottom"/>
    </xf>
    <xf borderId="27" fillId="9" fontId="3" numFmtId="0" xfId="0" applyAlignment="1" applyBorder="1" applyFont="1">
      <alignment readingOrder="0" vertical="bottom"/>
    </xf>
    <xf borderId="27" fillId="11" fontId="3" numFmtId="0" xfId="0" applyAlignment="1" applyBorder="1" applyFont="1">
      <alignment readingOrder="0" vertical="bottom"/>
    </xf>
    <xf borderId="23" fillId="7" fontId="3" numFmtId="0" xfId="0" applyAlignment="1" applyBorder="1" applyFont="1">
      <alignment horizontal="right" readingOrder="0" vertical="bottom"/>
    </xf>
    <xf borderId="24" fillId="9" fontId="3" numFmtId="0" xfId="0" applyAlignment="1" applyBorder="1" applyFont="1">
      <alignment horizontal="right" readingOrder="0" vertical="bottom"/>
    </xf>
    <xf borderId="24" fillId="9" fontId="3" numFmtId="0" xfId="0" applyAlignment="1" applyBorder="1" applyFont="1">
      <alignment readingOrder="0" vertical="bottom"/>
    </xf>
    <xf borderId="22" fillId="2" fontId="3" numFmtId="0" xfId="0" applyAlignment="1" applyBorder="1" applyFont="1">
      <alignment horizontal="right" readingOrder="0" shrinkToFit="0" vertical="bottom" wrapText="1"/>
    </xf>
    <xf borderId="22" fillId="6" fontId="3" numFmtId="0" xfId="0" applyAlignment="1" applyBorder="1" applyFont="1">
      <alignment horizontal="right" readingOrder="0" shrinkToFit="0" vertical="bottom" wrapText="1"/>
    </xf>
    <xf borderId="22" fillId="7" fontId="3" numFmtId="0" xfId="0" applyAlignment="1" applyBorder="1" applyFont="1">
      <alignment horizontal="right" readingOrder="0" shrinkToFit="0" vertical="bottom" wrapText="1"/>
    </xf>
    <xf borderId="22" fillId="2" fontId="3" numFmtId="2" xfId="0" applyAlignment="1" applyBorder="1" applyFont="1" applyNumberFormat="1">
      <alignment horizontal="right" readingOrder="0" shrinkToFit="0" vertical="bottom" wrapText="1"/>
    </xf>
    <xf borderId="22" fillId="12" fontId="6" numFmtId="0" xfId="0" applyAlignment="1" applyBorder="1" applyFill="1" applyFont="1">
      <alignment horizontal="right" shrinkToFit="0" vertical="bottom" wrapText="1"/>
    </xf>
    <xf borderId="22" fillId="2" fontId="6" numFmtId="2" xfId="0" applyAlignment="1" applyBorder="1" applyFont="1" applyNumberFormat="1">
      <alignment horizontal="right" shrinkToFit="0" vertical="bottom" wrapText="1"/>
    </xf>
    <xf borderId="22" fillId="11" fontId="6" numFmtId="0" xfId="0" applyAlignment="1" applyBorder="1" applyFont="1">
      <alignment horizontal="right" shrinkToFit="0" vertical="bottom" wrapText="1"/>
    </xf>
    <xf borderId="22" fillId="13" fontId="6" numFmtId="0" xfId="0" applyAlignment="1" applyBorder="1" applyFill="1" applyFont="1">
      <alignment horizontal="right" shrinkToFit="0" vertical="bottom" wrapText="1"/>
    </xf>
    <xf borderId="4" fillId="3" fontId="3" numFmtId="0" xfId="0" applyAlignment="1" applyBorder="1" applyFont="1">
      <alignment horizontal="right" shrinkToFit="0" vertical="bottom" wrapText="1"/>
    </xf>
    <xf borderId="29" fillId="0" fontId="2" numFmtId="0" xfId="0" applyBorder="1" applyFont="1"/>
    <xf borderId="16" fillId="14" fontId="6" numFmtId="0" xfId="0" applyAlignment="1" applyBorder="1" applyFill="1" applyFont="1">
      <alignment horizontal="right" shrinkToFit="0" vertical="bottom" wrapText="1"/>
    </xf>
    <xf borderId="16" fillId="2" fontId="6" numFmtId="2" xfId="0" applyAlignment="1" applyBorder="1" applyFont="1" applyNumberFormat="1">
      <alignment horizontal="right" shrinkToFit="0" vertical="bottom" wrapText="1"/>
    </xf>
    <xf borderId="16" fillId="12" fontId="6" numFmtId="0" xfId="0" applyAlignment="1" applyBorder="1" applyFont="1">
      <alignment horizontal="right" shrinkToFit="0" vertical="bottom" wrapText="1"/>
    </xf>
    <xf borderId="16" fillId="13" fontId="6" numFmtId="0" xfId="0" applyAlignment="1" applyBorder="1" applyFont="1">
      <alignment horizontal="right" shrinkToFit="0" vertical="bottom" wrapText="1"/>
    </xf>
    <xf borderId="16" fillId="11" fontId="6" numFmtId="0" xfId="0" applyAlignment="1" applyBorder="1" applyFont="1">
      <alignment horizontal="right" shrinkToFit="0" vertical="bottom" wrapText="1"/>
    </xf>
    <xf borderId="22" fillId="2" fontId="6" numFmtId="0" xfId="0" applyAlignment="1" applyBorder="1" applyFont="1">
      <alignment horizontal="right" shrinkToFit="0" vertical="bottom" wrapText="1"/>
    </xf>
    <xf borderId="30" fillId="0" fontId="3" numFmtId="0" xfId="0" applyAlignment="1" applyBorder="1" applyFont="1">
      <alignment horizontal="right" shrinkToFit="0" vertical="bottom" wrapText="1"/>
    </xf>
    <xf borderId="31" fillId="0" fontId="2" numFmtId="0" xfId="0" applyBorder="1" applyFont="1"/>
    <xf borderId="32" fillId="0" fontId="2" numFmtId="0" xfId="0" applyBorder="1" applyFont="1"/>
    <xf borderId="27" fillId="2" fontId="3" numFmtId="0" xfId="0" applyAlignment="1" applyBorder="1" applyFont="1">
      <alignment horizontal="right" readingOrder="0" vertical="bottom"/>
    </xf>
    <xf borderId="33" fillId="3" fontId="3" numFmtId="0" xfId="0" applyAlignment="1" applyBorder="1" applyFont="1">
      <alignment horizontal="right" readingOrder="0" vertical="bottom"/>
    </xf>
    <xf borderId="34" fillId="0" fontId="2" numFmtId="0" xfId="0" applyBorder="1" applyFont="1"/>
    <xf borderId="35" fillId="3" fontId="3" numFmtId="2" xfId="0" applyAlignment="1" applyBorder="1" applyFont="1" applyNumberFormat="1">
      <alignment horizontal="right" readingOrder="0" vertical="bottom"/>
    </xf>
    <xf borderId="36" fillId="3" fontId="3" numFmtId="0" xfId="0" applyAlignment="1" applyBorder="1" applyFont="1">
      <alignment horizontal="right" vertical="bottom"/>
    </xf>
    <xf borderId="37" fillId="0" fontId="2" numFmtId="0" xfId="0" applyBorder="1" applyFont="1"/>
    <xf borderId="38" fillId="3" fontId="3" numFmtId="0" xfId="0" applyAlignment="1" applyBorder="1" applyFont="1">
      <alignment horizontal="right" readingOrder="0" vertical="bottom"/>
    </xf>
    <xf borderId="30" fillId="3" fontId="6" numFmtId="0" xfId="0" applyAlignment="1" applyBorder="1" applyFont="1">
      <alignment horizontal="right" vertical="bottom"/>
    </xf>
    <xf borderId="39" fillId="0" fontId="2" numFmtId="0" xfId="0" applyBorder="1" applyFont="1"/>
    <xf borderId="40" fillId="3" fontId="6" numFmtId="2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4"/>
      <c r="T2" s="4"/>
      <c r="U2" s="4"/>
      <c r="V2" s="4"/>
      <c r="W2" s="4"/>
      <c r="X2" s="4"/>
      <c r="Y2" s="4"/>
      <c r="Z2" s="4"/>
    </row>
    <row r="3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4"/>
      <c r="T3" s="4"/>
      <c r="U3" s="4"/>
      <c r="V3" s="4"/>
      <c r="W3" s="4"/>
      <c r="X3" s="4"/>
      <c r="Y3" s="4"/>
      <c r="Z3" s="4"/>
    </row>
    <row r="4">
      <c r="A4" s="11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4"/>
      <c r="T4" s="4"/>
      <c r="U4" s="4"/>
      <c r="V4" s="4"/>
      <c r="W4" s="4"/>
      <c r="X4" s="4"/>
      <c r="Y4" s="4"/>
      <c r="Z4" s="4"/>
    </row>
    <row r="5">
      <c r="A5" s="12" t="s">
        <v>3</v>
      </c>
      <c r="B5" s="13" t="s">
        <v>4</v>
      </c>
      <c r="C5" s="14" t="s">
        <v>5</v>
      </c>
      <c r="D5" s="15"/>
      <c r="E5" s="16" t="s">
        <v>6</v>
      </c>
      <c r="F5" s="15"/>
      <c r="G5" s="14" t="s">
        <v>7</v>
      </c>
      <c r="H5" s="15"/>
      <c r="I5" s="16" t="s">
        <v>8</v>
      </c>
      <c r="J5" s="15"/>
      <c r="K5" s="14" t="s">
        <v>9</v>
      </c>
      <c r="L5" s="15"/>
      <c r="M5" s="16" t="s">
        <v>10</v>
      </c>
      <c r="N5" s="15"/>
      <c r="O5" s="14" t="s">
        <v>11</v>
      </c>
      <c r="P5" s="15"/>
      <c r="Q5" s="17" t="s">
        <v>12</v>
      </c>
      <c r="R5" s="18"/>
      <c r="S5" s="4"/>
      <c r="T5" s="4"/>
      <c r="U5" s="4"/>
      <c r="V5" s="4"/>
      <c r="W5" s="4"/>
      <c r="X5" s="4"/>
      <c r="Y5" s="4"/>
      <c r="Z5" s="4"/>
    </row>
    <row r="6">
      <c r="A6" s="19"/>
      <c r="B6" s="20"/>
      <c r="C6" s="21" t="s">
        <v>13</v>
      </c>
      <c r="D6" s="21" t="s">
        <v>14</v>
      </c>
      <c r="E6" s="22" t="s">
        <v>13</v>
      </c>
      <c r="F6" s="22" t="s">
        <v>14</v>
      </c>
      <c r="G6" s="21" t="s">
        <v>13</v>
      </c>
      <c r="H6" s="21" t="s">
        <v>14</v>
      </c>
      <c r="I6" s="22" t="s">
        <v>13</v>
      </c>
      <c r="J6" s="22" t="s">
        <v>14</v>
      </c>
      <c r="K6" s="21" t="s">
        <v>13</v>
      </c>
      <c r="L6" s="21" t="s">
        <v>14</v>
      </c>
      <c r="M6" s="22" t="s">
        <v>13</v>
      </c>
      <c r="N6" s="22" t="s">
        <v>14</v>
      </c>
      <c r="O6" s="21" t="s">
        <v>13</v>
      </c>
      <c r="P6" s="21" t="s">
        <v>14</v>
      </c>
      <c r="Q6" s="23" t="s">
        <v>13</v>
      </c>
      <c r="R6" s="24" t="s">
        <v>14</v>
      </c>
      <c r="S6" s="4"/>
      <c r="T6" s="4"/>
      <c r="U6" s="4"/>
      <c r="V6" s="4"/>
      <c r="W6" s="4"/>
      <c r="X6" s="4"/>
      <c r="Y6" s="4"/>
      <c r="Z6" s="4"/>
    </row>
    <row r="7">
      <c r="A7" s="25" t="s">
        <v>15</v>
      </c>
      <c r="B7" s="26">
        <v>1.65</v>
      </c>
      <c r="C7" s="27">
        <v>169.0</v>
      </c>
      <c r="D7" s="28">
        <f t="shared" ref="D7:D12" si="1">C7*B7</f>
        <v>278.85</v>
      </c>
      <c r="E7" s="29">
        <v>113.0</v>
      </c>
      <c r="F7" s="30">
        <f t="shared" ref="F7:F12" si="2">E7*B7</f>
        <v>186.45</v>
      </c>
      <c r="G7" s="31">
        <v>122.0</v>
      </c>
      <c r="H7" s="28">
        <f t="shared" ref="H7:H12" si="3">G7*B7</f>
        <v>201.3</v>
      </c>
      <c r="I7" s="29">
        <v>127.0</v>
      </c>
      <c r="J7" s="30">
        <f t="shared" ref="J7:J12" si="4">I7*B7</f>
        <v>209.55</v>
      </c>
      <c r="K7" s="31">
        <v>135.0</v>
      </c>
      <c r="L7" s="28">
        <f t="shared" ref="L7:L12" si="5">K7*B7</f>
        <v>222.75</v>
      </c>
      <c r="M7" s="29">
        <v>103.0</v>
      </c>
      <c r="N7" s="30">
        <f t="shared" ref="N7:N12" si="6">M7*B7</f>
        <v>169.95</v>
      </c>
      <c r="O7" s="31">
        <v>72.0</v>
      </c>
      <c r="P7" s="32">
        <f t="shared" ref="P7:P12" si="7">O7*B7</f>
        <v>118.8</v>
      </c>
      <c r="Q7" s="33">
        <f t="shared" ref="Q7:Q9" si="8">O7+M7+K7+I7+G7+E7+C7</f>
        <v>841</v>
      </c>
      <c r="R7" s="34">
        <f t="shared" ref="R7:R12" si="9">Q7*B7</f>
        <v>1387.65</v>
      </c>
      <c r="S7" s="4"/>
      <c r="T7" s="4"/>
      <c r="U7" s="4"/>
      <c r="V7" s="4"/>
      <c r="W7" s="4"/>
      <c r="X7" s="4"/>
      <c r="Y7" s="4"/>
      <c r="Z7" s="4"/>
    </row>
    <row r="8">
      <c r="A8" s="35" t="s">
        <v>16</v>
      </c>
      <c r="B8" s="36">
        <v>1.0</v>
      </c>
      <c r="C8" s="37"/>
      <c r="D8" s="38">
        <f t="shared" si="1"/>
        <v>0</v>
      </c>
      <c r="E8" s="39">
        <v>1.0</v>
      </c>
      <c r="F8" s="40">
        <f t="shared" si="2"/>
        <v>1</v>
      </c>
      <c r="G8" s="41">
        <v>12.0</v>
      </c>
      <c r="H8" s="38">
        <f t="shared" si="3"/>
        <v>12</v>
      </c>
      <c r="I8" s="42"/>
      <c r="J8" s="40">
        <f t="shared" si="4"/>
        <v>0</v>
      </c>
      <c r="K8" s="43"/>
      <c r="L8" s="38">
        <f t="shared" si="5"/>
        <v>0</v>
      </c>
      <c r="M8" s="42"/>
      <c r="N8" s="40">
        <f t="shared" si="6"/>
        <v>0</v>
      </c>
      <c r="O8" s="43"/>
      <c r="P8" s="44">
        <f t="shared" si="7"/>
        <v>0</v>
      </c>
      <c r="Q8" s="45">
        <f t="shared" si="8"/>
        <v>13</v>
      </c>
      <c r="R8" s="46">
        <f t="shared" si="9"/>
        <v>13</v>
      </c>
      <c r="S8" s="4"/>
      <c r="T8" s="4"/>
      <c r="U8" s="4"/>
      <c r="V8" s="4"/>
      <c r="W8" s="4"/>
      <c r="X8" s="4"/>
      <c r="Y8" s="4"/>
      <c r="Z8" s="4"/>
    </row>
    <row r="9">
      <c r="A9" s="35" t="s">
        <v>17</v>
      </c>
      <c r="B9" s="36">
        <v>0.6</v>
      </c>
      <c r="C9" s="47"/>
      <c r="D9" s="48">
        <f t="shared" si="1"/>
        <v>0</v>
      </c>
      <c r="E9" s="49">
        <v>4.0</v>
      </c>
      <c r="F9" s="50">
        <f t="shared" si="2"/>
        <v>2.4</v>
      </c>
      <c r="G9" s="51">
        <v>31.0</v>
      </c>
      <c r="H9" s="48">
        <f t="shared" si="3"/>
        <v>18.6</v>
      </c>
      <c r="I9" s="52"/>
      <c r="J9" s="50">
        <f t="shared" si="4"/>
        <v>0</v>
      </c>
      <c r="K9" s="53">
        <v>1.0</v>
      </c>
      <c r="L9" s="48">
        <f t="shared" si="5"/>
        <v>0.6</v>
      </c>
      <c r="M9" s="52"/>
      <c r="N9" s="50">
        <f t="shared" si="6"/>
        <v>0</v>
      </c>
      <c r="O9" s="53">
        <v>1.0</v>
      </c>
      <c r="P9" s="54">
        <f t="shared" si="7"/>
        <v>0.6</v>
      </c>
      <c r="Q9" s="55">
        <f t="shared" si="8"/>
        <v>37</v>
      </c>
      <c r="R9" s="56">
        <f t="shared" si="9"/>
        <v>22.2</v>
      </c>
      <c r="S9" s="4"/>
      <c r="T9" s="4"/>
      <c r="U9" s="4"/>
      <c r="V9" s="4"/>
      <c r="W9" s="4"/>
      <c r="X9" s="4"/>
      <c r="Y9" s="4"/>
      <c r="Z9" s="4"/>
    </row>
    <row r="10">
      <c r="A10" s="35" t="s">
        <v>18</v>
      </c>
      <c r="B10" s="36">
        <v>1.0</v>
      </c>
      <c r="C10" s="57">
        <v>7.0</v>
      </c>
      <c r="D10" s="48">
        <f t="shared" si="1"/>
        <v>7</v>
      </c>
      <c r="E10" s="58">
        <v>14.0</v>
      </c>
      <c r="F10" s="50">
        <f t="shared" si="2"/>
        <v>14</v>
      </c>
      <c r="G10" s="59">
        <v>7.0</v>
      </c>
      <c r="H10" s="48">
        <f t="shared" si="3"/>
        <v>7</v>
      </c>
      <c r="I10" s="58">
        <v>12.0</v>
      </c>
      <c r="J10" s="50">
        <f t="shared" si="4"/>
        <v>12</v>
      </c>
      <c r="K10" s="59">
        <v>16.0</v>
      </c>
      <c r="L10" s="48">
        <f t="shared" si="5"/>
        <v>16</v>
      </c>
      <c r="M10" s="58">
        <v>9.0</v>
      </c>
      <c r="N10" s="50">
        <f t="shared" si="6"/>
        <v>9</v>
      </c>
      <c r="O10" s="59">
        <v>6.0</v>
      </c>
      <c r="P10" s="54">
        <f t="shared" si="7"/>
        <v>6</v>
      </c>
      <c r="Q10" s="55">
        <f>SUM(O10+M10+K10+I10+G10+E10+C10)</f>
        <v>71</v>
      </c>
      <c r="R10" s="56">
        <f t="shared" si="9"/>
        <v>71</v>
      </c>
      <c r="S10" s="4"/>
      <c r="T10" s="4"/>
      <c r="U10" s="4"/>
      <c r="V10" s="4"/>
      <c r="W10" s="4"/>
      <c r="X10" s="4"/>
      <c r="Y10" s="4"/>
      <c r="Z10" s="4"/>
    </row>
    <row r="11">
      <c r="A11" s="35" t="s">
        <v>19</v>
      </c>
      <c r="B11" s="36">
        <v>0.6</v>
      </c>
      <c r="C11" s="60">
        <v>13.0</v>
      </c>
      <c r="D11" s="38">
        <f t="shared" si="1"/>
        <v>7.8</v>
      </c>
      <c r="E11" s="61">
        <v>3.0</v>
      </c>
      <c r="F11" s="40">
        <f t="shared" si="2"/>
        <v>1.8</v>
      </c>
      <c r="G11" s="41">
        <v>8.0</v>
      </c>
      <c r="H11" s="38">
        <f t="shared" si="3"/>
        <v>4.8</v>
      </c>
      <c r="I11" s="61">
        <v>1.0</v>
      </c>
      <c r="J11" s="40">
        <f t="shared" si="4"/>
        <v>0.6</v>
      </c>
      <c r="K11" s="41">
        <v>2.0</v>
      </c>
      <c r="L11" s="38">
        <f t="shared" si="5"/>
        <v>1.2</v>
      </c>
      <c r="M11" s="61">
        <v>11.0</v>
      </c>
      <c r="N11" s="40">
        <f t="shared" si="6"/>
        <v>6.6</v>
      </c>
      <c r="O11" s="41">
        <v>4.0</v>
      </c>
      <c r="P11" s="44">
        <f t="shared" si="7"/>
        <v>2.4</v>
      </c>
      <c r="Q11" s="45">
        <f t="shared" ref="Q11:Q12" si="10">O11+M11+K11+I11+G11+E11+C11</f>
        <v>42</v>
      </c>
      <c r="R11" s="46">
        <f t="shared" si="9"/>
        <v>25.2</v>
      </c>
      <c r="S11" s="4"/>
      <c r="T11" s="4"/>
      <c r="U11" s="4"/>
      <c r="V11" s="4"/>
      <c r="W11" s="4"/>
      <c r="X11" s="4"/>
      <c r="Y11" s="4"/>
      <c r="Z11" s="4"/>
    </row>
    <row r="12">
      <c r="A12" s="35" t="s">
        <v>20</v>
      </c>
      <c r="B12" s="36">
        <v>1.65</v>
      </c>
      <c r="C12" s="60">
        <v>6.0</v>
      </c>
      <c r="D12" s="38">
        <f t="shared" si="1"/>
        <v>9.9</v>
      </c>
      <c r="E12" s="42"/>
      <c r="F12" s="40">
        <f t="shared" si="2"/>
        <v>0</v>
      </c>
      <c r="G12" s="41">
        <v>1.0</v>
      </c>
      <c r="H12" s="38">
        <f t="shared" si="3"/>
        <v>1.65</v>
      </c>
      <c r="I12" s="62">
        <v>3.0</v>
      </c>
      <c r="J12" s="40">
        <f t="shared" si="4"/>
        <v>4.95</v>
      </c>
      <c r="K12" s="43"/>
      <c r="L12" s="38">
        <f t="shared" si="5"/>
        <v>0</v>
      </c>
      <c r="M12" s="39">
        <v>1.0</v>
      </c>
      <c r="N12" s="40">
        <f t="shared" si="6"/>
        <v>1.65</v>
      </c>
      <c r="O12" s="43"/>
      <c r="P12" s="44">
        <f t="shared" si="7"/>
        <v>0</v>
      </c>
      <c r="Q12" s="45">
        <f t="shared" si="10"/>
        <v>11</v>
      </c>
      <c r="R12" s="46">
        <f t="shared" si="9"/>
        <v>18.15</v>
      </c>
      <c r="S12" s="4"/>
      <c r="T12" s="4"/>
      <c r="U12" s="4"/>
      <c r="V12" s="4"/>
      <c r="W12" s="4"/>
      <c r="X12" s="4"/>
      <c r="Y12" s="4"/>
      <c r="Z12" s="4"/>
    </row>
    <row r="13">
      <c r="A13" s="63" t="s">
        <v>21</v>
      </c>
      <c r="B13" s="64">
        <v>3.52</v>
      </c>
      <c r="C13" s="65">
        <v>1.0</v>
      </c>
      <c r="D13" s="66">
        <v>3.52</v>
      </c>
      <c r="E13" s="67"/>
      <c r="F13" s="68"/>
      <c r="G13" s="69"/>
      <c r="H13" s="68"/>
      <c r="I13" s="67"/>
      <c r="J13" s="68"/>
      <c r="K13" s="69"/>
      <c r="L13" s="68"/>
      <c r="M13" s="67"/>
      <c r="N13" s="68"/>
      <c r="O13" s="70"/>
      <c r="P13" s="68"/>
      <c r="Q13" s="63">
        <v>1.0</v>
      </c>
      <c r="R13" s="66">
        <v>3.52</v>
      </c>
      <c r="S13" s="4"/>
      <c r="T13" s="4"/>
      <c r="U13" s="4"/>
      <c r="V13" s="4"/>
      <c r="W13" s="4"/>
      <c r="X13" s="4"/>
      <c r="Y13" s="4"/>
      <c r="Z13" s="4"/>
    </row>
    <row r="14">
      <c r="A14" s="71" t="s">
        <v>22</v>
      </c>
      <c r="B14" s="72"/>
      <c r="C14" s="73">
        <f t="shared" ref="C14:D14" si="11">SUM(C7:C13)</f>
        <v>196</v>
      </c>
      <c r="D14" s="74">
        <f t="shared" si="11"/>
        <v>307.07</v>
      </c>
      <c r="E14" s="75">
        <f t="shared" ref="E14:P14" si="12">SUM(E7:E12)</f>
        <v>135</v>
      </c>
      <c r="F14" s="74">
        <f t="shared" si="12"/>
        <v>205.65</v>
      </c>
      <c r="G14" s="76">
        <f t="shared" si="12"/>
        <v>181</v>
      </c>
      <c r="H14" s="74">
        <f t="shared" si="12"/>
        <v>245.35</v>
      </c>
      <c r="I14" s="75">
        <f t="shared" si="12"/>
        <v>143</v>
      </c>
      <c r="J14" s="74">
        <f t="shared" si="12"/>
        <v>227.1</v>
      </c>
      <c r="K14" s="77">
        <f t="shared" si="12"/>
        <v>154</v>
      </c>
      <c r="L14" s="74">
        <f t="shared" si="12"/>
        <v>240.55</v>
      </c>
      <c r="M14" s="75">
        <f t="shared" si="12"/>
        <v>124</v>
      </c>
      <c r="N14" s="74">
        <f t="shared" si="12"/>
        <v>187.2</v>
      </c>
      <c r="O14" s="76">
        <f t="shared" si="12"/>
        <v>83</v>
      </c>
      <c r="P14" s="74">
        <f t="shared" si="12"/>
        <v>127.8</v>
      </c>
      <c r="Q14" s="78">
        <f t="shared" ref="Q14:R14" si="13">SUM(Q7:Q13)</f>
        <v>1016</v>
      </c>
      <c r="R14" s="68">
        <f t="shared" si="13"/>
        <v>1540.72</v>
      </c>
      <c r="S14" s="4"/>
      <c r="T14" s="4"/>
      <c r="U14" s="4"/>
      <c r="V14" s="4"/>
      <c r="W14" s="4"/>
      <c r="X14" s="4"/>
      <c r="Y14" s="4"/>
      <c r="Z14" s="4"/>
    </row>
    <row r="15">
      <c r="A15" s="79" t="s">
        <v>23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  <c r="Q15" s="82">
        <v>87.0</v>
      </c>
      <c r="R15" s="56">
        <f>(Q15*B7)</f>
        <v>143.55</v>
      </c>
      <c r="S15" s="4"/>
      <c r="T15" s="4"/>
      <c r="U15" s="4"/>
      <c r="V15" s="4"/>
      <c r="W15" s="4"/>
      <c r="X15" s="4"/>
      <c r="Y15" s="4"/>
      <c r="Z15" s="4"/>
    </row>
    <row r="16">
      <c r="A16" s="83" t="s">
        <v>24</v>
      </c>
      <c r="Q16" s="84"/>
      <c r="R16" s="85">
        <f>R14+R15</f>
        <v>1684.27</v>
      </c>
      <c r="S16" s="4"/>
      <c r="T16" s="4"/>
      <c r="U16" s="4"/>
      <c r="V16" s="4"/>
      <c r="W16" s="4"/>
      <c r="X16" s="4"/>
      <c r="Y16" s="4"/>
      <c r="Z16" s="4"/>
    </row>
    <row r="17">
      <c r="A17" s="86" t="s">
        <v>25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15"/>
      <c r="R17" s="88">
        <v>1820.21</v>
      </c>
      <c r="S17" s="4"/>
      <c r="T17" s="4"/>
      <c r="U17" s="4"/>
      <c r="V17" s="4"/>
      <c r="W17" s="4"/>
      <c r="X17" s="4"/>
      <c r="Y17" s="4"/>
      <c r="Z17" s="4"/>
    </row>
    <row r="18">
      <c r="A18" s="89" t="s">
        <v>26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90"/>
      <c r="R18" s="91">
        <f>R17-R16</f>
        <v>135.94</v>
      </c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</sheetData>
  <mergeCells count="18">
    <mergeCell ref="G5:H5"/>
    <mergeCell ref="I5:J5"/>
    <mergeCell ref="A14:B14"/>
    <mergeCell ref="A15:P15"/>
    <mergeCell ref="A16:Q16"/>
    <mergeCell ref="A17:Q17"/>
    <mergeCell ref="A18:Q18"/>
    <mergeCell ref="K5:L5"/>
    <mergeCell ref="M5:N5"/>
    <mergeCell ref="O5:P5"/>
    <mergeCell ref="Q5:R5"/>
    <mergeCell ref="A1:R2"/>
    <mergeCell ref="A3:R3"/>
    <mergeCell ref="A4:R4"/>
    <mergeCell ref="A5:A6"/>
    <mergeCell ref="B5:B6"/>
    <mergeCell ref="C5:D5"/>
    <mergeCell ref="E5:F5"/>
  </mergeCells>
  <drawing r:id="rId1"/>
</worksheet>
</file>